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для меня\2024\2023-12-29_№ 213_ТС_2024\ТС_2024\Приложения к ТС_2023\Приложение_14_спр_тарифов\"/>
    </mc:Choice>
  </mc:AlternateContent>
  <xr:revisionPtr revIDLastSave="0" documentId="13_ncr:1_{1EF39829-338F-4BD9-AD98-9EA27A92DD5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с 01.01.2024" sheetId="2" r:id="rId1"/>
  </sheets>
  <definedNames>
    <definedName name="_xlnm.Print_Area" localSheetId="0">'с 01.01.2024'!$A$1:$V$6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Q6" i="2" s="1"/>
  <c r="B5" i="2"/>
  <c r="J5" i="2" s="1"/>
  <c r="B4" i="2"/>
  <c r="M4" i="2" s="1"/>
  <c r="N4" i="2" l="1"/>
  <c r="N6" i="2"/>
  <c r="S4" i="2"/>
  <c r="O4" i="2"/>
  <c r="K6" i="2"/>
  <c r="C4" i="2"/>
  <c r="U6" i="2"/>
  <c r="I4" i="2"/>
  <c r="P4" i="2"/>
  <c r="L4" i="2"/>
  <c r="H6" i="2"/>
  <c r="Q5" i="2"/>
  <c r="M6" i="2"/>
  <c r="E4" i="2"/>
  <c r="N5" i="2"/>
  <c r="F4" i="2"/>
  <c r="F6" i="2"/>
  <c r="V6" i="2"/>
  <c r="S6" i="2"/>
  <c r="K4" i="2"/>
  <c r="G5" i="2"/>
  <c r="C5" i="2"/>
  <c r="I5" i="2"/>
  <c r="T4" i="2"/>
  <c r="P6" i="2"/>
  <c r="H4" i="2"/>
  <c r="D4" i="2"/>
  <c r="Q4" i="2"/>
  <c r="E5" i="2"/>
  <c r="V5" i="2"/>
  <c r="J4" i="2"/>
  <c r="J6" i="2"/>
  <c r="V4" i="2"/>
  <c r="O5" i="2"/>
  <c r="K5" i="2"/>
  <c r="G6" i="2"/>
  <c r="U5" i="2"/>
  <c r="I6" i="2"/>
  <c r="T5" i="2"/>
  <c r="L6" i="2"/>
  <c r="H5" i="2"/>
  <c r="D5" i="2"/>
  <c r="M5" i="2"/>
  <c r="E6" i="2"/>
  <c r="F5" i="2"/>
  <c r="R4" i="2"/>
  <c r="R6" i="2"/>
  <c r="S5" i="2"/>
  <c r="O6" i="2"/>
  <c r="G4" i="2"/>
  <c r="C6" i="2"/>
  <c r="U4" i="2"/>
  <c r="T6" i="2"/>
  <c r="P5" i="2"/>
  <c r="L5" i="2"/>
  <c r="D6" i="2"/>
  <c r="R5" i="2"/>
</calcChain>
</file>

<file path=xl/sharedStrings.xml><?xml version="1.0" encoding="utf-8"?>
<sst xmlns="http://schemas.openxmlformats.org/spreadsheetml/2006/main" count="28" uniqueCount="28">
  <si>
    <t xml:space="preserve">Взрослые с сахарным диабетом 1 типа </t>
  </si>
  <si>
    <t xml:space="preserve">Взрослые с сахарным диабетом 2 типа </t>
  </si>
  <si>
    <t xml:space="preserve">Дети и подростки с сахарным диабетом </t>
  </si>
  <si>
    <t>Тип группы пациентов</t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</si>
  <si>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</si>
  <si>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</si>
  <si>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</si>
  <si>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</si>
  <si>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</si>
  <si>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</si>
  <si>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</si>
  <si>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</si>
  <si>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</si>
  <si>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</si>
  <si>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</si>
  <si>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"Усть-Куломский"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</si>
  <si>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</si>
  <si>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</si>
  <si>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</si>
  <si>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</si>
  <si>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</si>
  <si>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</si>
  <si>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МО МР "Вуктыл"</t>
  </si>
  <si>
    <t>МО ГО "Сосногорск"</t>
  </si>
  <si>
    <t>*-  Действие данных тарифов осуществляется с момента принятия Министерством здравоохранения Республики Коми нормативных распорядительных документов о создании сети школ сахарного диабета и реализации необходимых технических изменений в информационную систему ЕЦП.</t>
  </si>
  <si>
    <t>k диф</t>
  </si>
  <si>
    <t>Тарифы на оплату медицинской помощи в рамках проведения школы сахарного диабета (стоимость 1 занятия на 1 пациента)*</t>
  </si>
  <si>
    <t>Базовая стоимость 1 занятия на 1 пациента без k диф,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</si>
</sst>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"/>
  <sheetViews>
    <sheetView tabSelected="1" workbookViewId="0">
      <selection activeCell="D11" sqref="D11"/>
    </sheetView>
  </sheetViews>
  <sheetFormatPr defaultColWidth="9.109375" defaultRowHeight="18" x14ac:dyDescent="0.35"/>
  <cols>
    <col min="1" max="1" width="28.44140625" style="1" customWidth="1"/>
    <col min="2" max="2" width="16.88671875" style="1" customWidth="1"/>
    <col min="3" max="22" width="10.33203125" style="1" customWidth="1"/>
    <col min="23" max="16384" width="9.109375" style="1"/>
  </cols>
  <sheetData>
    <row r="1" spans="1:22" ht="33.75" customHeight="1" x14ac:dyDescent="0.35">
      <c r="A1" s="6" t="s">
        <v>26</v>
      </c>
    </row>
    <row r="2" spans="1:22" ht="119.25" customHeight="1" x14ac:dyDescent="0.35">
      <c r="A2" s="2" t="s">
        <v>3</v>
      </c>
      <c r="B2" s="2" t="s">
        <v>27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</row>
    <row r="3" spans="1:22" x14ac:dyDescent="0.35">
      <c r="A3" s="2"/>
      <c r="B3" s="9" t="s">
        <v>25</v>
      </c>
      <c r="C3" s="3">
        <v>1.7</v>
      </c>
      <c r="D3" s="3">
        <v>1.8</v>
      </c>
      <c r="E3" s="3">
        <v>2.4</v>
      </c>
      <c r="F3" s="3">
        <v>2.2999999999999998</v>
      </c>
      <c r="G3" s="3">
        <v>2.1</v>
      </c>
      <c r="H3" s="3">
        <v>2.1</v>
      </c>
      <c r="I3" s="3">
        <v>1.7</v>
      </c>
      <c r="J3" s="3">
        <v>1.7</v>
      </c>
      <c r="K3" s="3">
        <v>1.7</v>
      </c>
      <c r="L3" s="3">
        <v>1.7</v>
      </c>
      <c r="M3" s="3">
        <v>1.7</v>
      </c>
      <c r="N3" s="3">
        <v>1.7</v>
      </c>
      <c r="O3" s="3">
        <v>1.8</v>
      </c>
      <c r="P3" s="3">
        <v>1.7</v>
      </c>
      <c r="Q3" s="3">
        <v>1.7</v>
      </c>
      <c r="R3" s="3">
        <v>1.8</v>
      </c>
      <c r="S3" s="3">
        <v>2.1</v>
      </c>
      <c r="T3" s="3">
        <v>2.1</v>
      </c>
      <c r="U3" s="3">
        <v>1.8</v>
      </c>
      <c r="V3" s="3">
        <v>1.8</v>
      </c>
    </row>
    <row r="4" spans="1:22" ht="39.6" customHeight="1" x14ac:dyDescent="0.35">
      <c r="A4" s="2" t="s">
        <v>0</v>
      </c>
      <c r="B4" s="4">
        <f>ROUND(1357.96/5,2)</f>
        <v>271.58999999999997</v>
      </c>
      <c r="C4" s="3">
        <f>ROUND($B4*C$3,2)</f>
        <v>461.7</v>
      </c>
      <c r="D4" s="3">
        <f t="shared" ref="D4:V6" si="0">ROUND($B4*D$3,2)</f>
        <v>488.86</v>
      </c>
      <c r="E4" s="3">
        <f t="shared" si="0"/>
        <v>651.82000000000005</v>
      </c>
      <c r="F4" s="3">
        <f t="shared" si="0"/>
        <v>624.66</v>
      </c>
      <c r="G4" s="3">
        <f t="shared" si="0"/>
        <v>570.34</v>
      </c>
      <c r="H4" s="3">
        <f t="shared" si="0"/>
        <v>570.34</v>
      </c>
      <c r="I4" s="3">
        <f t="shared" si="0"/>
        <v>461.7</v>
      </c>
      <c r="J4" s="3">
        <f t="shared" si="0"/>
        <v>461.7</v>
      </c>
      <c r="K4" s="3">
        <f t="shared" si="0"/>
        <v>461.7</v>
      </c>
      <c r="L4" s="3">
        <f t="shared" si="0"/>
        <v>461.7</v>
      </c>
      <c r="M4" s="3">
        <f t="shared" si="0"/>
        <v>461.7</v>
      </c>
      <c r="N4" s="3">
        <f t="shared" si="0"/>
        <v>461.7</v>
      </c>
      <c r="O4" s="3">
        <f t="shared" si="0"/>
        <v>488.86</v>
      </c>
      <c r="P4" s="3">
        <f t="shared" si="0"/>
        <v>461.7</v>
      </c>
      <c r="Q4" s="3">
        <f t="shared" si="0"/>
        <v>461.7</v>
      </c>
      <c r="R4" s="3">
        <f t="shared" si="0"/>
        <v>488.86</v>
      </c>
      <c r="S4" s="3">
        <f t="shared" si="0"/>
        <v>570.34</v>
      </c>
      <c r="T4" s="3">
        <f t="shared" si="0"/>
        <v>570.34</v>
      </c>
      <c r="U4" s="3">
        <f t="shared" si="0"/>
        <v>488.86</v>
      </c>
      <c r="V4" s="3">
        <f t="shared" si="0"/>
        <v>488.86</v>
      </c>
    </row>
    <row r="5" spans="1:22" ht="39.6" customHeight="1" x14ac:dyDescent="0.35">
      <c r="A5" s="2" t="s">
        <v>1</v>
      </c>
      <c r="B5" s="4">
        <f>ROUND(1124.11/5,2)</f>
        <v>224.82</v>
      </c>
      <c r="C5" s="3">
        <f t="shared" ref="C5:R6" si="1">ROUND($B5*C$3,2)</f>
        <v>382.19</v>
      </c>
      <c r="D5" s="3">
        <f t="shared" si="1"/>
        <v>404.68</v>
      </c>
      <c r="E5" s="3">
        <f t="shared" si="1"/>
        <v>539.57000000000005</v>
      </c>
      <c r="F5" s="3">
        <f t="shared" si="1"/>
        <v>517.09</v>
      </c>
      <c r="G5" s="3">
        <f t="shared" si="1"/>
        <v>472.12</v>
      </c>
      <c r="H5" s="3">
        <f t="shared" si="1"/>
        <v>472.12</v>
      </c>
      <c r="I5" s="3">
        <f t="shared" si="1"/>
        <v>382.19</v>
      </c>
      <c r="J5" s="3">
        <f t="shared" si="1"/>
        <v>382.19</v>
      </c>
      <c r="K5" s="3">
        <f t="shared" si="1"/>
        <v>382.19</v>
      </c>
      <c r="L5" s="3">
        <f t="shared" si="1"/>
        <v>382.19</v>
      </c>
      <c r="M5" s="3">
        <f t="shared" si="1"/>
        <v>382.19</v>
      </c>
      <c r="N5" s="3">
        <f t="shared" si="1"/>
        <v>382.19</v>
      </c>
      <c r="O5" s="3">
        <f t="shared" si="1"/>
        <v>404.68</v>
      </c>
      <c r="P5" s="3">
        <f t="shared" si="1"/>
        <v>382.19</v>
      </c>
      <c r="Q5" s="3">
        <f t="shared" si="1"/>
        <v>382.19</v>
      </c>
      <c r="R5" s="3">
        <f t="shared" si="1"/>
        <v>404.68</v>
      </c>
      <c r="S5" s="3">
        <f t="shared" si="0"/>
        <v>472.12</v>
      </c>
      <c r="T5" s="3">
        <f t="shared" si="0"/>
        <v>472.12</v>
      </c>
      <c r="U5" s="3">
        <f t="shared" si="0"/>
        <v>404.68</v>
      </c>
      <c r="V5" s="3">
        <f t="shared" si="0"/>
        <v>404.68</v>
      </c>
    </row>
    <row r="6" spans="1:22" ht="39.6" customHeight="1" x14ac:dyDescent="0.35">
      <c r="A6" s="2" t="s">
        <v>2</v>
      </c>
      <c r="B6" s="4">
        <f>ROUND(1780.52/10,2)</f>
        <v>178.05</v>
      </c>
      <c r="C6" s="3">
        <f t="shared" si="1"/>
        <v>302.69</v>
      </c>
      <c r="D6" s="3">
        <f t="shared" si="0"/>
        <v>320.49</v>
      </c>
      <c r="E6" s="3">
        <f t="shared" si="0"/>
        <v>427.32</v>
      </c>
      <c r="F6" s="3">
        <f t="shared" si="0"/>
        <v>409.52</v>
      </c>
      <c r="G6" s="3">
        <f t="shared" si="0"/>
        <v>373.91</v>
      </c>
      <c r="H6" s="3">
        <f t="shared" si="0"/>
        <v>373.91</v>
      </c>
      <c r="I6" s="3">
        <f t="shared" si="0"/>
        <v>302.69</v>
      </c>
      <c r="J6" s="3">
        <f t="shared" si="0"/>
        <v>302.69</v>
      </c>
      <c r="K6" s="3">
        <f t="shared" si="0"/>
        <v>302.69</v>
      </c>
      <c r="L6" s="3">
        <f t="shared" si="0"/>
        <v>302.69</v>
      </c>
      <c r="M6" s="3">
        <f t="shared" si="0"/>
        <v>302.69</v>
      </c>
      <c r="N6" s="3">
        <f t="shared" si="0"/>
        <v>302.69</v>
      </c>
      <c r="O6" s="3">
        <f t="shared" si="0"/>
        <v>320.49</v>
      </c>
      <c r="P6" s="3">
        <f t="shared" si="0"/>
        <v>302.69</v>
      </c>
      <c r="Q6" s="3">
        <f t="shared" si="0"/>
        <v>302.69</v>
      </c>
      <c r="R6" s="3">
        <f t="shared" si="0"/>
        <v>320.49</v>
      </c>
      <c r="S6" s="3">
        <f t="shared" si="0"/>
        <v>373.91</v>
      </c>
      <c r="T6" s="3">
        <f t="shared" si="0"/>
        <v>373.91</v>
      </c>
      <c r="U6" s="3">
        <f t="shared" si="0"/>
        <v>320.49</v>
      </c>
      <c r="V6" s="3">
        <f t="shared" si="0"/>
        <v>320.49</v>
      </c>
    </row>
    <row r="8" spans="1:22" ht="24.75" customHeight="1" x14ac:dyDescent="0.35">
      <c r="A8" s="8" t="s">
        <v>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</sheetData>
  <pageMargins left="0.31496062992125984" right="0.31496062992125984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01.01.2024</vt:lpstr>
      <vt:lpstr>'с 01.01.2024'!Область_печати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Юля Абих</cp:lastModifiedBy>
  <cp:lastPrinted>2023-03-16T11:01:11Z</cp:lastPrinted>
  <dcterms:created xsi:type="dcterms:W3CDTF">2023-03-09T10:02:51Z</dcterms:created>
  <dcterms:modified xsi:type="dcterms:W3CDTF">2024-01-14T17:49:13Z</dcterms:modified>
</cp:coreProperties>
</file>