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_РУКОВОДСТВО\КОМИССИИ\КОМИССИЯ по разработке ТП ОМС\2024\2024-12-28_№232_ТС_2025\ТС_2025\Приложения к ТС_2025\Приложение_14_Справочник_тарифов\"/>
    </mc:Choice>
  </mc:AlternateContent>
  <xr:revisionPtr revIDLastSave="0" documentId="13_ncr:1_{E2A9C51F-C482-4F7D-B7CD-CB9943C35CA9}" xr6:coauthVersionLast="47" xr6:coauthVersionMax="47" xr10:uidLastSave="{00000000-0000-0000-0000-000000000000}"/>
  <bookViews>
    <workbookView xWindow="150" yWindow="45" windowWidth="21810" windowHeight="15390" xr2:uid="{99F9130F-9C51-4B1F-8EFC-CAB53D217975}"/>
  </bookViews>
  <sheets>
    <sheet name="спр_ДОРЗ" sheetId="1" r:id="rId1"/>
  </sheets>
  <definedNames>
    <definedName name="____1Excel_BuiltIn_Print_Area_3_1">#REF!</definedName>
    <definedName name="___1Excel_BuiltIn_Print_Area_3_1">#REF!</definedName>
    <definedName name="___2Excel_BuiltIn_Print_Area_4_1">#REF!</definedName>
    <definedName name="___3Excel_BuiltIn_Print_Area_8_2_1">#REF!</definedName>
    <definedName name="__1Excel_BuiltIn_Print_Area_3_1">#REF!</definedName>
    <definedName name="__2Excel_BuiltIn_Print_Area_3_1">#REF!</definedName>
    <definedName name="__2Excel_BuiltIn_Print_Area_4_1">#REF!</definedName>
    <definedName name="__3Excel_BuiltIn_Print_Area_4_1">#REF!</definedName>
    <definedName name="__3Excel_BuiltIn_Print_Area_8_2_1">#REF!</definedName>
    <definedName name="__5Excel_BuiltIn_Print_Area_8_2_1">#REF!</definedName>
    <definedName name="_1_Excel_BuiltIn_Print_Area_3_1">#REF!</definedName>
    <definedName name="_1Excel_BuiltIn_Print_Area_3_1">#REF!</definedName>
    <definedName name="_2_Excel_BuiltIn_Print_Area_4_1">#REF!</definedName>
    <definedName name="_2Excel_BuiltIn_Print_Area_3_1">#REF!</definedName>
    <definedName name="_2Excel_BuiltIn_Print_Area_4_1">#REF!</definedName>
    <definedName name="_2Excel_BuiltIn_Print_Area_8_2_1">#REF!</definedName>
    <definedName name="_3_Excel_BuiltIn_Print_Area_8_2_1">#REF!</definedName>
    <definedName name="_3Excel_BuiltIn_Print_Area_3_1">#REF!</definedName>
    <definedName name="_3Excel_BuiltIn_Print_Area_4_1">#REF!</definedName>
    <definedName name="_3Excel_BuiltIn_Print_Area_8_2_1">#REF!</definedName>
    <definedName name="_4Excel_BuiltIn_Print_Area_3_1">#REF!</definedName>
    <definedName name="_4Excel_BuiltIn_Print_Area_4_1">#REF!</definedName>
    <definedName name="_5Excel_BuiltIn_Print_Area_4_1">#REF!</definedName>
    <definedName name="_5Excel_BuiltIn_Print_Area_8_2_1">#REF!</definedName>
    <definedName name="_6Excel_BuiltIn_Print_Area_8_2_1">#REF!</definedName>
    <definedName name="_7Excel_Bui">#REF!</definedName>
    <definedName name="_7Excel_BuiltIn_Print_Area_8_2_1">#REF!</definedName>
    <definedName name="dn">#REF!</definedName>
    <definedName name="energ">#REF!</definedName>
    <definedName name="Excel_BuiltIn_Print_Area_1">#REF!</definedName>
    <definedName name="Excel_BuiltIn_Print_Area_1_1">#REF!</definedName>
    <definedName name="Excel_BuiltIn_Print_Area_1_2">#REF!</definedName>
    <definedName name="Excel_BuiltIn_Print_Area_1_4">#REF!</definedName>
    <definedName name="Excel_BuiltIn_Print_Area_2">#REF!</definedName>
    <definedName name="Excel_BuiltIn_Print_Area_2_2">#REF!</definedName>
    <definedName name="Excel_BuiltIn_Print_Area_3">#REF!</definedName>
    <definedName name="Excel_BuiltIn_Print_Area_3_2">#REF!</definedName>
    <definedName name="Excel_BuiltIn_Print_Area_3_4">#REF!</definedName>
    <definedName name="Excel_BuiltIn_Print_Area_4">#REF!</definedName>
    <definedName name="Excel_BuiltIn_Print_Area_4_1">#REF!</definedName>
    <definedName name="Excel_BuiltIn_Print_Area_4_2">#REF!</definedName>
    <definedName name="Excel_BuiltIn_Print_Area_4_4">#REF!</definedName>
    <definedName name="Excel_BuiltIn_Print_Area_5">#REF!</definedName>
    <definedName name="Excel_BuiltIn_Print_Area_5_2">#REF!</definedName>
    <definedName name="Excel_BuiltIn_Print_Area_6">#REF!</definedName>
    <definedName name="Excel_BuiltIn_Print_Area_6_2">#REF!</definedName>
    <definedName name="Excel_BuiltIn_Print_Area_6_4">#REF!</definedName>
    <definedName name="Excel_BuiltIn_Print_Area_7">#REF!</definedName>
    <definedName name="Excel_BuiltIn_Print_Area_7_4">#REF!</definedName>
    <definedName name="Excel_BuiltIn_Print_Area_7_5">#REF!</definedName>
    <definedName name="Excel_BuiltIn_Print_Area_8">#REF!</definedName>
    <definedName name="Excel_BuiltIn_Print_Area_8_2">#REF!</definedName>
    <definedName name="Excel_BuiltIn_Print_Area_8_3_2">#REF!</definedName>
    <definedName name="Excel_BuiltIn_Print_Area_8_4">#REF!</definedName>
    <definedName name="Excel_BuiltIn_Print_Titles_1">#REF!</definedName>
    <definedName name="Excel_BuiltIn_Print_Titles_2">#REF!</definedName>
    <definedName name="Excel_BuiltIn_Print_Titles_2_1">#REF!</definedName>
    <definedName name="Excel_BuiltIn_Print_Titles_2_1_2">#REF!</definedName>
    <definedName name="Excel_BuiltIn_Print_Titles_2_2">#REF!</definedName>
    <definedName name="Excel_BuiltIn_Print_Titles_4">#REF!</definedName>
    <definedName name="Excel_BuiltIn_Print_Titles_5">#REF!</definedName>
    <definedName name="Excel_BuiltIn_Print_Titles_5_1">#REF!</definedName>
    <definedName name="Excel_BuiltIn_Print_Titles_5_1_2">#REF!</definedName>
    <definedName name="Excel_BuiltIn_Print_Titles_5_2">#REF!</definedName>
    <definedName name="EXcel_q">#REF!</definedName>
    <definedName name="fs">#REF!</definedName>
    <definedName name="g">#REF!</definedName>
    <definedName name="gaz">#REF!</definedName>
    <definedName name="gaz_kot">#REF!</definedName>
    <definedName name="gaz_vid">#REF!</definedName>
    <definedName name="jf">#REF!</definedName>
    <definedName name="Kol">#REF!</definedName>
    <definedName name="mats">#REF!</definedName>
    <definedName name="mo">#REF!</definedName>
    <definedName name="napr">#REF!</definedName>
    <definedName name="plit">#REF!</definedName>
    <definedName name="sis_gvs">#REF!</definedName>
    <definedName name="sis_hvs">#REF!</definedName>
    <definedName name="sist_ot">#REF!</definedName>
    <definedName name="sist_t">#REF!</definedName>
    <definedName name="sost">#REF!</definedName>
    <definedName name="tip_r">#REF!</definedName>
    <definedName name="upr">#REF!</definedName>
    <definedName name="vid_t">#REF!</definedName>
    <definedName name="vj">#REF!</definedName>
    <definedName name="апп">#REF!</definedName>
    <definedName name="БД">#REF!</definedName>
    <definedName name="в1">#REF!</definedName>
    <definedName name="вв">#REF!</definedName>
    <definedName name="вид">#REF!</definedName>
    <definedName name="вид_дома">#REF!</definedName>
    <definedName name="внештатные">#REF!</definedName>
    <definedName name="ворорв">#REF!</definedName>
    <definedName name="вредность">#REF!</definedName>
    <definedName name="выплаты">#REF!</definedName>
    <definedName name="ГВС">#REF!</definedName>
    <definedName name="год">#REF!</definedName>
    <definedName name="группа">#REF!</definedName>
    <definedName name="д">#REF!</definedName>
    <definedName name="должность">#REF!</definedName>
    <definedName name="звание">#REF!</definedName>
    <definedName name="ййй">#REF!</definedName>
    <definedName name="категория">#REF!</definedName>
    <definedName name="квалификация">#REF!</definedName>
    <definedName name="классность">#REF!</definedName>
    <definedName name="кс_2">#REF!</definedName>
    <definedName name="кс2">#REF!</definedName>
    <definedName name="МОГО__Воркута">#REF!</definedName>
    <definedName name="МОГО__Инта">#REF!</definedName>
    <definedName name="МОГО__Сыктывкар">#REF!</definedName>
    <definedName name="МОГО__Усинск">#REF!</definedName>
    <definedName name="МОГО__Ухта">#REF!</definedName>
    <definedName name="молодые">#REF!</definedName>
    <definedName name="МР">#REF!</definedName>
    <definedName name="МРР">#REF!</definedName>
    <definedName name="опасность">#REF!</definedName>
    <definedName name="Подразделение">#REF!</definedName>
    <definedName name="пор">#REF!</definedName>
    <definedName name="порпшлгн">#REF!</definedName>
    <definedName name="порпшлгн_2">#REF!</definedName>
    <definedName name="проф">#REF!</definedName>
    <definedName name="работа">#REF!</definedName>
    <definedName name="разрывной">#REF!</definedName>
    <definedName name="РПН_Согаз">#REF!</definedName>
    <definedName name="с">#REF!</definedName>
    <definedName name="Сноска">#REF!</definedName>
    <definedName name="спецы">#REF!</definedName>
    <definedName name="Список_МО">#REF!</definedName>
    <definedName name="стаж">#REF!</definedName>
    <definedName name="Стоматология">#REF!</definedName>
    <definedName name="уровень">#REF!</definedName>
    <definedName name="услуги">#REF!</definedName>
    <definedName name="ЧТС">#REF!</definedName>
    <definedName name="шщгвапщшващпщш">#REF!</definedName>
    <definedName name="шщржзгшпжю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V11" i="1" s="1"/>
  <c r="G41" i="1"/>
  <c r="W11" i="1" l="1"/>
  <c r="W41" i="1"/>
  <c r="V41" i="1"/>
  <c r="U41" i="1"/>
  <c r="T41" i="1"/>
  <c r="AI41" i="1"/>
  <c r="S41" i="1"/>
  <c r="H41" i="1"/>
  <c r="AH41" i="1"/>
  <c r="R41" i="1"/>
  <c r="AG41" i="1"/>
  <c r="Q41" i="1"/>
  <c r="AF41" i="1"/>
  <c r="P41" i="1"/>
  <c r="X41" i="1"/>
  <c r="AE41" i="1"/>
  <c r="O41" i="1"/>
  <c r="AD41" i="1"/>
  <c r="N41" i="1"/>
  <c r="AC41" i="1"/>
  <c r="M41" i="1"/>
  <c r="AB41" i="1"/>
  <c r="L41" i="1"/>
  <c r="AA41" i="1"/>
  <c r="K41" i="1"/>
  <c r="Z41" i="1"/>
  <c r="J41" i="1"/>
  <c r="Y41" i="1"/>
  <c r="I41" i="1"/>
  <c r="H11" i="1"/>
  <c r="X11" i="1"/>
  <c r="G24" i="1"/>
  <c r="G40" i="1"/>
  <c r="I11" i="1"/>
  <c r="Y11" i="1"/>
  <c r="J11" i="1"/>
  <c r="Z11" i="1"/>
  <c r="G23" i="1"/>
  <c r="G39" i="1"/>
  <c r="K11" i="1"/>
  <c r="AA11" i="1"/>
  <c r="L11" i="1"/>
  <c r="AB11" i="1"/>
  <c r="G22" i="1"/>
  <c r="G30" i="1"/>
  <c r="G38" i="1"/>
  <c r="M11" i="1"/>
  <c r="AC11" i="1"/>
  <c r="G16" i="1"/>
  <c r="N11" i="1"/>
  <c r="AD11" i="1"/>
  <c r="G21" i="1"/>
  <c r="G29" i="1"/>
  <c r="G37" i="1"/>
  <c r="O11" i="1"/>
  <c r="AE11" i="1"/>
  <c r="G15" i="1"/>
  <c r="P11" i="1"/>
  <c r="AF11" i="1"/>
  <c r="G20" i="1"/>
  <c r="G28" i="1"/>
  <c r="G36" i="1"/>
  <c r="Q11" i="1"/>
  <c r="AG11" i="1"/>
  <c r="G14" i="1"/>
  <c r="R11" i="1"/>
  <c r="AH11" i="1"/>
  <c r="G27" i="1"/>
  <c r="G35" i="1"/>
  <c r="S11" i="1"/>
  <c r="AI11" i="1"/>
  <c r="G13" i="1"/>
  <c r="T11" i="1"/>
  <c r="G26" i="1"/>
  <c r="U11" i="1"/>
  <c r="G12" i="1"/>
  <c r="AC28" i="1" l="1"/>
  <c r="M28" i="1"/>
  <c r="AB28" i="1"/>
  <c r="L28" i="1"/>
  <c r="AA28" i="1"/>
  <c r="K28" i="1"/>
  <c r="Z28" i="1"/>
  <c r="J28" i="1"/>
  <c r="N28" i="1"/>
  <c r="Y28" i="1"/>
  <c r="I28" i="1"/>
  <c r="X28" i="1"/>
  <c r="H28" i="1"/>
  <c r="W28" i="1"/>
  <c r="V28" i="1"/>
  <c r="AD28" i="1"/>
  <c r="U28" i="1"/>
  <c r="T28" i="1"/>
  <c r="AI28" i="1"/>
  <c r="S28" i="1"/>
  <c r="AH28" i="1"/>
  <c r="R28" i="1"/>
  <c r="AG28" i="1"/>
  <c r="Q28" i="1"/>
  <c r="AF28" i="1"/>
  <c r="P28" i="1"/>
  <c r="AE28" i="1"/>
  <c r="O28" i="1"/>
  <c r="AG30" i="1"/>
  <c r="Q30" i="1"/>
  <c r="AF30" i="1"/>
  <c r="P30" i="1"/>
  <c r="AH30" i="1"/>
  <c r="AE30" i="1"/>
  <c r="O30" i="1"/>
  <c r="AD30" i="1"/>
  <c r="N30" i="1"/>
  <c r="R30" i="1"/>
  <c r="AC30" i="1"/>
  <c r="M30" i="1"/>
  <c r="AB30" i="1"/>
  <c r="L30" i="1"/>
  <c r="AA30" i="1"/>
  <c r="K30" i="1"/>
  <c r="Z30" i="1"/>
  <c r="J30" i="1"/>
  <c r="Y30" i="1"/>
  <c r="I30" i="1"/>
  <c r="X30" i="1"/>
  <c r="H30" i="1"/>
  <c r="W30" i="1"/>
  <c r="V30" i="1"/>
  <c r="U30" i="1"/>
  <c r="T30" i="1"/>
  <c r="AI30" i="1"/>
  <c r="S30" i="1"/>
  <c r="U24" i="1"/>
  <c r="T24" i="1"/>
  <c r="AI24" i="1"/>
  <c r="S24" i="1"/>
  <c r="AH24" i="1"/>
  <c r="R24" i="1"/>
  <c r="AG24" i="1"/>
  <c r="Q24" i="1"/>
  <c r="AF24" i="1"/>
  <c r="P24" i="1"/>
  <c r="AE24" i="1"/>
  <c r="O24" i="1"/>
  <c r="AD24" i="1"/>
  <c r="N24" i="1"/>
  <c r="AC24" i="1"/>
  <c r="M24" i="1"/>
  <c r="AB24" i="1"/>
  <c r="L24" i="1"/>
  <c r="AA24" i="1"/>
  <c r="K24" i="1"/>
  <c r="Z24" i="1"/>
  <c r="J24" i="1"/>
  <c r="Y24" i="1"/>
  <c r="I24" i="1"/>
  <c r="V24" i="1"/>
  <c r="X24" i="1"/>
  <c r="H24" i="1"/>
  <c r="W24" i="1"/>
  <c r="AC36" i="1"/>
  <c r="M36" i="1"/>
  <c r="AB36" i="1"/>
  <c r="L36" i="1"/>
  <c r="AA36" i="1"/>
  <c r="K36" i="1"/>
  <c r="Z36" i="1"/>
  <c r="J36" i="1"/>
  <c r="N36" i="1"/>
  <c r="Y36" i="1"/>
  <c r="I36" i="1"/>
  <c r="X36" i="1"/>
  <c r="H36" i="1"/>
  <c r="W36" i="1"/>
  <c r="V36" i="1"/>
  <c r="U36" i="1"/>
  <c r="T36" i="1"/>
  <c r="AI36" i="1"/>
  <c r="S36" i="1"/>
  <c r="AH36" i="1"/>
  <c r="R36" i="1"/>
  <c r="AG36" i="1"/>
  <c r="Q36" i="1"/>
  <c r="AF36" i="1"/>
  <c r="P36" i="1"/>
  <c r="AE36" i="1"/>
  <c r="O36" i="1"/>
  <c r="AD36" i="1"/>
  <c r="Z13" i="1"/>
  <c r="J13" i="1"/>
  <c r="Y13" i="1"/>
  <c r="I13" i="1"/>
  <c r="X13" i="1"/>
  <c r="H13" i="1"/>
  <c r="AA13" i="1"/>
  <c r="W13" i="1"/>
  <c r="V13" i="1"/>
  <c r="U13" i="1"/>
  <c r="T13" i="1"/>
  <c r="AI13" i="1"/>
  <c r="S13" i="1"/>
  <c r="AH13" i="1"/>
  <c r="R13" i="1"/>
  <c r="AG13" i="1"/>
  <c r="Q13" i="1"/>
  <c r="AF13" i="1"/>
  <c r="P13" i="1"/>
  <c r="AE13" i="1"/>
  <c r="O13" i="1"/>
  <c r="AD13" i="1"/>
  <c r="N13" i="1"/>
  <c r="K13" i="1"/>
  <c r="AC13" i="1"/>
  <c r="M13" i="1"/>
  <c r="AB13" i="1"/>
  <c r="L13" i="1"/>
  <c r="AD15" i="1"/>
  <c r="N15" i="1"/>
  <c r="AC15" i="1"/>
  <c r="M15" i="1"/>
  <c r="O15" i="1"/>
  <c r="AB15" i="1"/>
  <c r="L15" i="1"/>
  <c r="AE15" i="1"/>
  <c r="AA15" i="1"/>
  <c r="K15" i="1"/>
  <c r="Z15" i="1"/>
  <c r="J15" i="1"/>
  <c r="Y15" i="1"/>
  <c r="I15" i="1"/>
  <c r="X15" i="1"/>
  <c r="H15" i="1"/>
  <c r="W15" i="1"/>
  <c r="V15" i="1"/>
  <c r="U15" i="1"/>
  <c r="T15" i="1"/>
  <c r="AI15" i="1"/>
  <c r="S15" i="1"/>
  <c r="AH15" i="1"/>
  <c r="R15" i="1"/>
  <c r="AG15" i="1"/>
  <c r="Q15" i="1"/>
  <c r="AF15" i="1"/>
  <c r="P15" i="1"/>
  <c r="AA35" i="1"/>
  <c r="K35" i="1"/>
  <c r="Z35" i="1"/>
  <c r="J35" i="1"/>
  <c r="Y35" i="1"/>
  <c r="I35" i="1"/>
  <c r="X35" i="1"/>
  <c r="H35" i="1"/>
  <c r="W35" i="1"/>
  <c r="V35" i="1"/>
  <c r="U35" i="1"/>
  <c r="T35" i="1"/>
  <c r="AI35" i="1"/>
  <c r="S35" i="1"/>
  <c r="AH35" i="1"/>
  <c r="R35" i="1"/>
  <c r="AG35" i="1"/>
  <c r="Q35" i="1"/>
  <c r="AF35" i="1"/>
  <c r="P35" i="1"/>
  <c r="AE35" i="1"/>
  <c r="O35" i="1"/>
  <c r="AD35" i="1"/>
  <c r="N35" i="1"/>
  <c r="AC35" i="1"/>
  <c r="M35" i="1"/>
  <c r="AB35" i="1"/>
  <c r="L35" i="1"/>
  <c r="AE37" i="1"/>
  <c r="O37" i="1"/>
  <c r="AD37" i="1"/>
  <c r="N37" i="1"/>
  <c r="AC37" i="1"/>
  <c r="M37" i="1"/>
  <c r="AB37" i="1"/>
  <c r="L37" i="1"/>
  <c r="AA37" i="1"/>
  <c r="K37" i="1"/>
  <c r="Z37" i="1"/>
  <c r="J37" i="1"/>
  <c r="Y37" i="1"/>
  <c r="I37" i="1"/>
  <c r="X37" i="1"/>
  <c r="H37" i="1"/>
  <c r="W37" i="1"/>
  <c r="P37" i="1"/>
  <c r="V37" i="1"/>
  <c r="U37" i="1"/>
  <c r="T37" i="1"/>
  <c r="AI37" i="1"/>
  <c r="S37" i="1"/>
  <c r="AH37" i="1"/>
  <c r="R37" i="1"/>
  <c r="AG37" i="1"/>
  <c r="Q37" i="1"/>
  <c r="AF37" i="1"/>
  <c r="AI39" i="1"/>
  <c r="S39" i="1"/>
  <c r="AH39" i="1"/>
  <c r="R39" i="1"/>
  <c r="AG39" i="1"/>
  <c r="Q39" i="1"/>
  <c r="AF39" i="1"/>
  <c r="P39" i="1"/>
  <c r="AE39" i="1"/>
  <c r="O39" i="1"/>
  <c r="AD39" i="1"/>
  <c r="N39" i="1"/>
  <c r="AC39" i="1"/>
  <c r="M39" i="1"/>
  <c r="T39" i="1"/>
  <c r="AB39" i="1"/>
  <c r="L39" i="1"/>
  <c r="AA39" i="1"/>
  <c r="K39" i="1"/>
  <c r="Z39" i="1"/>
  <c r="J39" i="1"/>
  <c r="Y39" i="1"/>
  <c r="I39" i="1"/>
  <c r="X39" i="1"/>
  <c r="H39" i="1"/>
  <c r="W39" i="1"/>
  <c r="V39" i="1"/>
  <c r="U39" i="1"/>
  <c r="AA27" i="1"/>
  <c r="K27" i="1"/>
  <c r="Z27" i="1"/>
  <c r="J27" i="1"/>
  <c r="Y27" i="1"/>
  <c r="I27" i="1"/>
  <c r="X27" i="1"/>
  <c r="H27" i="1"/>
  <c r="W27" i="1"/>
  <c r="V27" i="1"/>
  <c r="L27" i="1"/>
  <c r="U27" i="1"/>
  <c r="T27" i="1"/>
  <c r="AI27" i="1"/>
  <c r="S27" i="1"/>
  <c r="AH27" i="1"/>
  <c r="R27" i="1"/>
  <c r="AG27" i="1"/>
  <c r="Q27" i="1"/>
  <c r="AF27" i="1"/>
  <c r="P27" i="1"/>
  <c r="AB27" i="1"/>
  <c r="AE27" i="1"/>
  <c r="O27" i="1"/>
  <c r="AD27" i="1"/>
  <c r="N27" i="1"/>
  <c r="AC27" i="1"/>
  <c r="M27" i="1"/>
  <c r="AE29" i="1"/>
  <c r="O29" i="1"/>
  <c r="AD29" i="1"/>
  <c r="N29" i="1"/>
  <c r="AC29" i="1"/>
  <c r="M29" i="1"/>
  <c r="AB29" i="1"/>
  <c r="L29" i="1"/>
  <c r="AA29" i="1"/>
  <c r="K29" i="1"/>
  <c r="Z29" i="1"/>
  <c r="J29" i="1"/>
  <c r="AF29" i="1"/>
  <c r="Y29" i="1"/>
  <c r="I29" i="1"/>
  <c r="X29" i="1"/>
  <c r="H29" i="1"/>
  <c r="W29" i="1"/>
  <c r="V29" i="1"/>
  <c r="U29" i="1"/>
  <c r="P29" i="1"/>
  <c r="T29" i="1"/>
  <c r="AI29" i="1"/>
  <c r="S29" i="1"/>
  <c r="AH29" i="1"/>
  <c r="R29" i="1"/>
  <c r="AG29" i="1"/>
  <c r="Q29" i="1"/>
  <c r="AI23" i="1"/>
  <c r="S23" i="1"/>
  <c r="AH23" i="1"/>
  <c r="R23" i="1"/>
  <c r="AG23" i="1"/>
  <c r="Q23" i="1"/>
  <c r="AF23" i="1"/>
  <c r="P23" i="1"/>
  <c r="AE23" i="1"/>
  <c r="O23" i="1"/>
  <c r="AD23" i="1"/>
  <c r="N23" i="1"/>
  <c r="T23" i="1"/>
  <c r="AC23" i="1"/>
  <c r="M23" i="1"/>
  <c r="AB23" i="1"/>
  <c r="L23" i="1"/>
  <c r="AA23" i="1"/>
  <c r="K23" i="1"/>
  <c r="Z23" i="1"/>
  <c r="J23" i="1"/>
  <c r="Y23" i="1"/>
  <c r="I23" i="1"/>
  <c r="X23" i="1"/>
  <c r="H23" i="1"/>
  <c r="W23" i="1"/>
  <c r="V23" i="1"/>
  <c r="U23" i="1"/>
  <c r="U40" i="1"/>
  <c r="T40" i="1"/>
  <c r="AI40" i="1"/>
  <c r="S40" i="1"/>
  <c r="AH40" i="1"/>
  <c r="R40" i="1"/>
  <c r="AG40" i="1"/>
  <c r="Q40" i="1"/>
  <c r="AF40" i="1"/>
  <c r="P40" i="1"/>
  <c r="AE40" i="1"/>
  <c r="O40" i="1"/>
  <c r="AD40" i="1"/>
  <c r="N40" i="1"/>
  <c r="AC40" i="1"/>
  <c r="M40" i="1"/>
  <c r="AB40" i="1"/>
  <c r="L40" i="1"/>
  <c r="AA40" i="1"/>
  <c r="K40" i="1"/>
  <c r="Z40" i="1"/>
  <c r="J40" i="1"/>
  <c r="Y40" i="1"/>
  <c r="I40" i="1"/>
  <c r="X40" i="1"/>
  <c r="H40" i="1"/>
  <c r="W40" i="1"/>
  <c r="V40" i="1"/>
  <c r="AC20" i="1"/>
  <c r="M20" i="1"/>
  <c r="AB20" i="1"/>
  <c r="L20" i="1"/>
  <c r="AA20" i="1"/>
  <c r="K20" i="1"/>
  <c r="Z20" i="1"/>
  <c r="J20" i="1"/>
  <c r="Y20" i="1"/>
  <c r="I20" i="1"/>
  <c r="X20" i="1"/>
  <c r="H20" i="1"/>
  <c r="N20" i="1"/>
  <c r="W20" i="1"/>
  <c r="V20" i="1"/>
  <c r="U20" i="1"/>
  <c r="AD20" i="1"/>
  <c r="T20" i="1"/>
  <c r="AI20" i="1"/>
  <c r="S20" i="1"/>
  <c r="AH20" i="1"/>
  <c r="R20" i="1"/>
  <c r="AG20" i="1"/>
  <c r="Q20" i="1"/>
  <c r="AF20" i="1"/>
  <c r="P20" i="1"/>
  <c r="AE20" i="1"/>
  <c r="O20" i="1"/>
  <c r="AE21" i="1"/>
  <c r="O21" i="1"/>
  <c r="AD21" i="1"/>
  <c r="N21" i="1"/>
  <c r="AC21" i="1"/>
  <c r="M21" i="1"/>
  <c r="AB21" i="1"/>
  <c r="L21" i="1"/>
  <c r="P21" i="1"/>
  <c r="AA21" i="1"/>
  <c r="K21" i="1"/>
  <c r="Z21" i="1"/>
  <c r="J21" i="1"/>
  <c r="Y21" i="1"/>
  <c r="I21" i="1"/>
  <c r="X21" i="1"/>
  <c r="H21" i="1"/>
  <c r="W21" i="1"/>
  <c r="V21" i="1"/>
  <c r="U21" i="1"/>
  <c r="AF21" i="1"/>
  <c r="T21" i="1"/>
  <c r="AI21" i="1"/>
  <c r="S21" i="1"/>
  <c r="AH21" i="1"/>
  <c r="R21" i="1"/>
  <c r="AG21" i="1"/>
  <c r="Q21" i="1"/>
  <c r="X12" i="1"/>
  <c r="H12" i="1"/>
  <c r="W12" i="1"/>
  <c r="V12" i="1"/>
  <c r="I12" i="1"/>
  <c r="U12" i="1"/>
  <c r="T12" i="1"/>
  <c r="AI12" i="1"/>
  <c r="S12" i="1"/>
  <c r="AH12" i="1"/>
  <c r="R12" i="1"/>
  <c r="AG12" i="1"/>
  <c r="Q12" i="1"/>
  <c r="AF12" i="1"/>
  <c r="P12" i="1"/>
  <c r="AE12" i="1"/>
  <c r="O12" i="1"/>
  <c r="AD12" i="1"/>
  <c r="N12" i="1"/>
  <c r="AC12" i="1"/>
  <c r="M12" i="1"/>
  <c r="AB12" i="1"/>
  <c r="L12" i="1"/>
  <c r="AA12" i="1"/>
  <c r="K12" i="1"/>
  <c r="Z12" i="1"/>
  <c r="J12" i="1"/>
  <c r="Y12" i="1"/>
  <c r="AG22" i="1"/>
  <c r="Q22" i="1"/>
  <c r="AF22" i="1"/>
  <c r="P22" i="1"/>
  <c r="AE22" i="1"/>
  <c r="O22" i="1"/>
  <c r="R22" i="1"/>
  <c r="AD22" i="1"/>
  <c r="N22" i="1"/>
  <c r="AC22" i="1"/>
  <c r="M22" i="1"/>
  <c r="AB22" i="1"/>
  <c r="L22" i="1"/>
  <c r="AA22" i="1"/>
  <c r="K22" i="1"/>
  <c r="Z22" i="1"/>
  <c r="J22" i="1"/>
  <c r="Y22" i="1"/>
  <c r="I22" i="1"/>
  <c r="X22" i="1"/>
  <c r="H22" i="1"/>
  <c r="W22" i="1"/>
  <c r="V22" i="1"/>
  <c r="U22" i="1"/>
  <c r="T22" i="1"/>
  <c r="AH22" i="1"/>
  <c r="AI22" i="1"/>
  <c r="S22" i="1"/>
  <c r="AB14" i="1"/>
  <c r="L14" i="1"/>
  <c r="AA14" i="1"/>
  <c r="K14" i="1"/>
  <c r="Z14" i="1"/>
  <c r="J14" i="1"/>
  <c r="Y14" i="1"/>
  <c r="I14" i="1"/>
  <c r="X14" i="1"/>
  <c r="H14" i="1"/>
  <c r="M14" i="1"/>
  <c r="W14" i="1"/>
  <c r="V14" i="1"/>
  <c r="U14" i="1"/>
  <c r="T14" i="1"/>
  <c r="AC14" i="1"/>
  <c r="AI14" i="1"/>
  <c r="S14" i="1"/>
  <c r="AH14" i="1"/>
  <c r="R14" i="1"/>
  <c r="AG14" i="1"/>
  <c r="Q14" i="1"/>
  <c r="AF14" i="1"/>
  <c r="P14" i="1"/>
  <c r="AE14" i="1"/>
  <c r="O14" i="1"/>
  <c r="AD14" i="1"/>
  <c r="N14" i="1"/>
  <c r="AF16" i="1"/>
  <c r="P16" i="1"/>
  <c r="AE16" i="1"/>
  <c r="O16" i="1"/>
  <c r="AD16" i="1"/>
  <c r="N16" i="1"/>
  <c r="AC16" i="1"/>
  <c r="M16" i="1"/>
  <c r="AB16" i="1"/>
  <c r="L16" i="1"/>
  <c r="AA16" i="1"/>
  <c r="K16" i="1"/>
  <c r="Z16" i="1"/>
  <c r="J16" i="1"/>
  <c r="Y16" i="1"/>
  <c r="I16" i="1"/>
  <c r="X16" i="1"/>
  <c r="H16" i="1"/>
  <c r="W16" i="1"/>
  <c r="V16" i="1"/>
  <c r="U16" i="1"/>
  <c r="AG16" i="1"/>
  <c r="T16" i="1"/>
  <c r="AI16" i="1"/>
  <c r="S16" i="1"/>
  <c r="AH16" i="1"/>
  <c r="R16" i="1"/>
  <c r="Q16" i="1"/>
  <c r="AG38" i="1"/>
  <c r="Q38" i="1"/>
  <c r="AF38" i="1"/>
  <c r="P38" i="1"/>
  <c r="AE38" i="1"/>
  <c r="O38" i="1"/>
  <c r="R38" i="1"/>
  <c r="AD38" i="1"/>
  <c r="N38" i="1"/>
  <c r="AC38" i="1"/>
  <c r="M38" i="1"/>
  <c r="AB38" i="1"/>
  <c r="L38" i="1"/>
  <c r="AA38" i="1"/>
  <c r="K38" i="1"/>
  <c r="Z38" i="1"/>
  <c r="J38" i="1"/>
  <c r="Y38" i="1"/>
  <c r="I38" i="1"/>
  <c r="X38" i="1"/>
  <c r="H38" i="1"/>
  <c r="W38" i="1"/>
  <c r="V38" i="1"/>
  <c r="U38" i="1"/>
  <c r="T38" i="1"/>
  <c r="AI38" i="1"/>
  <c r="S38" i="1"/>
  <c r="AH38" i="1"/>
  <c r="Y26" i="1"/>
  <c r="I26" i="1"/>
  <c r="X26" i="1"/>
  <c r="H26" i="1"/>
  <c r="W26" i="1"/>
  <c r="V26" i="1"/>
  <c r="U26" i="1"/>
  <c r="J26" i="1"/>
  <c r="T26" i="1"/>
  <c r="AI26" i="1"/>
  <c r="S26" i="1"/>
  <c r="Z26" i="1"/>
  <c r="AH26" i="1"/>
  <c r="R26" i="1"/>
  <c r="AG26" i="1"/>
  <c r="Q26" i="1"/>
  <c r="AF26" i="1"/>
  <c r="P26" i="1"/>
  <c r="AE26" i="1"/>
  <c r="O26" i="1"/>
  <c r="AD26" i="1"/>
  <c r="N26" i="1"/>
  <c r="AC26" i="1"/>
  <c r="M26" i="1"/>
  <c r="AB26" i="1"/>
  <c r="L26" i="1"/>
  <c r="AA26" i="1"/>
  <c r="K26" i="1"/>
  <c r="G34" i="1" l="1"/>
  <c r="G33" i="1"/>
  <c r="W33" i="1" l="1"/>
  <c r="X33" i="1"/>
  <c r="V33" i="1"/>
  <c r="U33" i="1"/>
  <c r="T33" i="1"/>
  <c r="AI33" i="1"/>
  <c r="S33" i="1"/>
  <c r="AH33" i="1"/>
  <c r="R33" i="1"/>
  <c r="AG33" i="1"/>
  <c r="Q33" i="1"/>
  <c r="AF33" i="1"/>
  <c r="P33" i="1"/>
  <c r="AE33" i="1"/>
  <c r="O33" i="1"/>
  <c r="AD33" i="1"/>
  <c r="N33" i="1"/>
  <c r="AC33" i="1"/>
  <c r="M33" i="1"/>
  <c r="AB33" i="1"/>
  <c r="L33" i="1"/>
  <c r="AA33" i="1"/>
  <c r="K33" i="1"/>
  <c r="Z33" i="1"/>
  <c r="J33" i="1"/>
  <c r="Y33" i="1"/>
  <c r="I33" i="1"/>
  <c r="H33" i="1"/>
  <c r="Y34" i="1"/>
  <c r="I34" i="1"/>
  <c r="X34" i="1"/>
  <c r="H34" i="1"/>
  <c r="W34" i="1"/>
  <c r="V34" i="1"/>
  <c r="U34" i="1"/>
  <c r="T34" i="1"/>
  <c r="Z34" i="1"/>
  <c r="AI34" i="1"/>
  <c r="S34" i="1"/>
  <c r="AH34" i="1"/>
  <c r="R34" i="1"/>
  <c r="AG34" i="1"/>
  <c r="Q34" i="1"/>
  <c r="AF34" i="1"/>
  <c r="P34" i="1"/>
  <c r="AE34" i="1"/>
  <c r="O34" i="1"/>
  <c r="AD34" i="1"/>
  <c r="N34" i="1"/>
  <c r="AC34" i="1"/>
  <c r="M34" i="1"/>
  <c r="AB34" i="1"/>
  <c r="L34" i="1"/>
  <c r="AA34" i="1"/>
  <c r="K34" i="1"/>
  <c r="J34" i="1"/>
  <c r="G31" i="1"/>
  <c r="AI31" i="1" l="1"/>
  <c r="S31" i="1"/>
  <c r="AH31" i="1"/>
  <c r="R31" i="1"/>
  <c r="AG31" i="1"/>
  <c r="Q31" i="1"/>
  <c r="AF31" i="1"/>
  <c r="P31" i="1"/>
  <c r="AE31" i="1"/>
  <c r="O31" i="1"/>
  <c r="AD31" i="1"/>
  <c r="N31" i="1"/>
  <c r="AC31" i="1"/>
  <c r="M31" i="1"/>
  <c r="AB31" i="1"/>
  <c r="L31" i="1"/>
  <c r="AA31" i="1"/>
  <c r="K31" i="1"/>
  <c r="Z31" i="1"/>
  <c r="J31" i="1"/>
  <c r="Y31" i="1"/>
  <c r="I31" i="1"/>
  <c r="T31" i="1"/>
  <c r="X31" i="1"/>
  <c r="H31" i="1"/>
  <c r="W31" i="1"/>
  <c r="V31" i="1"/>
  <c r="U31" i="1"/>
  <c r="G32" i="1"/>
  <c r="G19" i="1"/>
  <c r="G10" i="1"/>
  <c r="G25" i="1"/>
  <c r="AA19" i="1" l="1"/>
  <c r="K19" i="1"/>
  <c r="Z19" i="1"/>
  <c r="J19" i="1"/>
  <c r="Y19" i="1"/>
  <c r="I19" i="1"/>
  <c r="X19" i="1"/>
  <c r="H19" i="1"/>
  <c r="L19" i="1"/>
  <c r="W19" i="1"/>
  <c r="V19" i="1"/>
  <c r="U19" i="1"/>
  <c r="T19" i="1"/>
  <c r="G18" i="1" a="1"/>
  <c r="G18" i="1" s="1"/>
  <c r="AI19" i="1"/>
  <c r="S19" i="1"/>
  <c r="AH19" i="1"/>
  <c r="R19" i="1"/>
  <c r="AG19" i="1"/>
  <c r="Q19" i="1"/>
  <c r="AB19" i="1"/>
  <c r="AF19" i="1"/>
  <c r="P19" i="1"/>
  <c r="AE19" i="1"/>
  <c r="O19" i="1"/>
  <c r="G17" i="1"/>
  <c r="AD19" i="1"/>
  <c r="N19" i="1"/>
  <c r="AC19" i="1"/>
  <c r="M19" i="1"/>
  <c r="U32" i="1"/>
  <c r="T32" i="1"/>
  <c r="AI32" i="1"/>
  <c r="S32" i="1"/>
  <c r="AH32" i="1"/>
  <c r="R32" i="1"/>
  <c r="AG32" i="1"/>
  <c r="Q32" i="1"/>
  <c r="AF32" i="1"/>
  <c r="P32" i="1"/>
  <c r="AE32" i="1"/>
  <c r="O32" i="1"/>
  <c r="AD32" i="1"/>
  <c r="N32" i="1"/>
  <c r="AC32" i="1"/>
  <c r="M32" i="1"/>
  <c r="AB32" i="1"/>
  <c r="L32" i="1"/>
  <c r="AA32" i="1"/>
  <c r="K32" i="1"/>
  <c r="Z32" i="1"/>
  <c r="J32" i="1"/>
  <c r="Y32" i="1"/>
  <c r="I32" i="1"/>
  <c r="X32" i="1"/>
  <c r="H32" i="1"/>
  <c r="W32" i="1"/>
  <c r="V32" i="1"/>
  <c r="W25" i="1"/>
  <c r="V25" i="1"/>
  <c r="U25" i="1"/>
  <c r="T25" i="1"/>
  <c r="H25" i="1"/>
  <c r="AI25" i="1"/>
  <c r="S25" i="1"/>
  <c r="AH25" i="1"/>
  <c r="R25" i="1"/>
  <c r="AG25" i="1"/>
  <c r="Q25" i="1"/>
  <c r="AF25" i="1"/>
  <c r="P25" i="1"/>
  <c r="AE25" i="1"/>
  <c r="O25" i="1"/>
  <c r="AD25" i="1"/>
  <c r="N25" i="1"/>
  <c r="AC25" i="1"/>
  <c r="M25" i="1"/>
  <c r="X25" i="1"/>
  <c r="AB25" i="1"/>
  <c r="L25" i="1"/>
  <c r="AA25" i="1"/>
  <c r="K25" i="1"/>
  <c r="Z25" i="1"/>
  <c r="J25" i="1"/>
  <c r="Y25" i="1"/>
  <c r="I25" i="1"/>
  <c r="T10" i="1"/>
  <c r="AI10" i="1"/>
  <c r="S10" i="1"/>
  <c r="AH10" i="1"/>
  <c r="R10" i="1"/>
  <c r="AG10" i="1"/>
  <c r="Q10" i="1"/>
  <c r="AF10" i="1"/>
  <c r="P10" i="1"/>
  <c r="AE10" i="1"/>
  <c r="O10" i="1"/>
  <c r="G8" i="1"/>
  <c r="AD10" i="1"/>
  <c r="N10" i="1"/>
  <c r="AC10" i="1"/>
  <c r="M10" i="1"/>
  <c r="AB10" i="1"/>
  <c r="L10" i="1"/>
  <c r="G9" i="1" a="1"/>
  <c r="G9" i="1" s="1"/>
  <c r="U10" i="1"/>
  <c r="AA10" i="1"/>
  <c r="K10" i="1"/>
  <c r="Z10" i="1"/>
  <c r="J10" i="1"/>
  <c r="Y10" i="1"/>
  <c r="I10" i="1"/>
  <c r="X10" i="1"/>
  <c r="H10" i="1"/>
  <c r="W10" i="1"/>
  <c r="V10" i="1"/>
  <c r="J9" i="1" l="1" a="1"/>
  <c r="J9" i="1" s="1"/>
  <c r="J8" i="1"/>
  <c r="AF9" i="1" a="1"/>
  <c r="AF9" i="1" s="1"/>
  <c r="AF8" i="1"/>
  <c r="S17" i="1"/>
  <c r="S18" i="1" a="1"/>
  <c r="S18" i="1" s="1"/>
  <c r="Z9" i="1" a="1"/>
  <c r="Z9" i="1" s="1"/>
  <c r="Z8" i="1"/>
  <c r="Q9" i="1" a="1"/>
  <c r="Q9" i="1" s="1"/>
  <c r="Q8" i="1"/>
  <c r="AI17" i="1"/>
  <c r="AI18" i="1" a="1"/>
  <c r="AI18" i="1" s="1"/>
  <c r="K9" i="1" a="1"/>
  <c r="K9" i="1" s="1"/>
  <c r="K8" i="1"/>
  <c r="AG9" i="1" a="1"/>
  <c r="AG9" i="1" s="1"/>
  <c r="AG8" i="1"/>
  <c r="M18" i="1" a="1"/>
  <c r="M18" i="1" s="1"/>
  <c r="M17" i="1"/>
  <c r="AA9" i="1" a="1"/>
  <c r="AA9" i="1" s="1"/>
  <c r="AA8" i="1"/>
  <c r="R9" i="1" a="1"/>
  <c r="R9" i="1" s="1"/>
  <c r="R8" i="1"/>
  <c r="AC18" i="1" a="1"/>
  <c r="AC18" i="1" s="1"/>
  <c r="AC17" i="1"/>
  <c r="T18" i="1" a="1"/>
  <c r="T18" i="1" s="1"/>
  <c r="T17" i="1"/>
  <c r="U8" i="1"/>
  <c r="U9" i="1" a="1"/>
  <c r="U9" i="1" s="1"/>
  <c r="AH9" i="1" a="1"/>
  <c r="AH9" i="1" s="1"/>
  <c r="AH8" i="1"/>
  <c r="N18" i="1" a="1"/>
  <c r="N18" i="1" s="1"/>
  <c r="N17" i="1"/>
  <c r="U18" i="1" a="1"/>
  <c r="U18" i="1" s="1"/>
  <c r="U17" i="1"/>
  <c r="S9" i="1" a="1"/>
  <c r="S9" i="1" s="1"/>
  <c r="S8" i="1"/>
  <c r="AD18" i="1" a="1"/>
  <c r="AD18" i="1" s="1"/>
  <c r="AD17" i="1"/>
  <c r="V18" i="1" a="1"/>
  <c r="V18" i="1" s="1"/>
  <c r="V17" i="1"/>
  <c r="L8" i="1"/>
  <c r="L9" i="1" a="1"/>
  <c r="L9" i="1" s="1"/>
  <c r="AI9" i="1" a="1"/>
  <c r="AI9" i="1" s="1"/>
  <c r="AI8" i="1"/>
  <c r="W18" i="1" a="1"/>
  <c r="W18" i="1" s="1"/>
  <c r="W17" i="1"/>
  <c r="AB8" i="1"/>
  <c r="AB9" i="1" a="1"/>
  <c r="AB9" i="1" s="1"/>
  <c r="T8" i="1"/>
  <c r="T9" i="1" a="1"/>
  <c r="T9" i="1" s="1"/>
  <c r="O18" i="1" a="1"/>
  <c r="O18" i="1" s="1"/>
  <c r="O17" i="1"/>
  <c r="L18" i="1" a="1"/>
  <c r="L18" i="1" s="1"/>
  <c r="L17" i="1"/>
  <c r="M9" i="1" a="1"/>
  <c r="M9" i="1" s="1"/>
  <c r="M8" i="1"/>
  <c r="AE17" i="1"/>
  <c r="AE18" i="1" a="1"/>
  <c r="AE18" i="1" s="1"/>
  <c r="H17" i="1"/>
  <c r="H18" i="1" a="1"/>
  <c r="H18" i="1" s="1"/>
  <c r="AC9" i="1" a="1"/>
  <c r="AC9" i="1" s="1"/>
  <c r="AC8" i="1"/>
  <c r="P17" i="1"/>
  <c r="P18" i="1" a="1"/>
  <c r="P18" i="1" s="1"/>
  <c r="X17" i="1"/>
  <c r="X18" i="1" a="1"/>
  <c r="X18" i="1" s="1"/>
  <c r="V8" i="1"/>
  <c r="V9" i="1" a="1"/>
  <c r="V9" i="1" s="1"/>
  <c r="N9" i="1" a="1"/>
  <c r="N9" i="1" s="1"/>
  <c r="N8" i="1"/>
  <c r="AF17" i="1"/>
  <c r="AF18" i="1" a="1"/>
  <c r="AF18" i="1" s="1"/>
  <c r="I17" i="1"/>
  <c r="I18" i="1" a="1"/>
  <c r="I18" i="1" s="1"/>
  <c r="W8" i="1"/>
  <c r="W9" i="1" a="1"/>
  <c r="W9" i="1" s="1"/>
  <c r="AD9" i="1" a="1"/>
  <c r="AD9" i="1" s="1"/>
  <c r="AD8" i="1"/>
  <c r="AB18" i="1" a="1"/>
  <c r="AB18" i="1" s="1"/>
  <c r="AB17" i="1"/>
  <c r="Y17" i="1"/>
  <c r="Y18" i="1" a="1"/>
  <c r="Y18" i="1" s="1"/>
  <c r="H8" i="1"/>
  <c r="H9" i="1" a="1"/>
  <c r="H9" i="1" s="1"/>
  <c r="Q17" i="1"/>
  <c r="Q18" i="1" a="1"/>
  <c r="Q18" i="1" s="1"/>
  <c r="J18" i="1" a="1"/>
  <c r="J18" i="1" s="1"/>
  <c r="J17" i="1"/>
  <c r="X8" i="1"/>
  <c r="X9" i="1" a="1"/>
  <c r="X9" i="1" s="1"/>
  <c r="O9" i="1" a="1"/>
  <c r="O9" i="1" s="1"/>
  <c r="O8" i="1"/>
  <c r="AG17" i="1"/>
  <c r="AG18" i="1" a="1"/>
  <c r="AG18" i="1" s="1"/>
  <c r="Z18" i="1" a="1"/>
  <c r="Z18" i="1" s="1"/>
  <c r="Z17" i="1"/>
  <c r="I8" i="1"/>
  <c r="I9" i="1" a="1"/>
  <c r="I9" i="1" s="1"/>
  <c r="AE9" i="1" a="1"/>
  <c r="AE9" i="1" s="1"/>
  <c r="AE8" i="1"/>
  <c r="R17" i="1"/>
  <c r="R18" i="1" a="1"/>
  <c r="R18" i="1" s="1"/>
  <c r="K18" i="1" a="1"/>
  <c r="K18" i="1" s="1"/>
  <c r="K17" i="1"/>
  <c r="Y8" i="1"/>
  <c r="Y9" i="1" a="1"/>
  <c r="Y9" i="1" s="1"/>
  <c r="P9" i="1" a="1"/>
  <c r="P9" i="1" s="1"/>
  <c r="P8" i="1"/>
  <c r="AH17" i="1"/>
  <c r="AH18" i="1" a="1"/>
  <c r="AH18" i="1" s="1"/>
  <c r="AA18" i="1" a="1"/>
  <c r="AA18" i="1" s="1"/>
  <c r="AA1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<sst xmlns="http://schemas.openxmlformats.org/spreadsheetml/2006/main" count="207" uniqueCount="100">
  <si>
    <t>Код МО</t>
  </si>
  <si>
    <t xml:space="preserve">Наименование медицинских организаций </t>
  </si>
  <si>
    <t>DicPlace</t>
  </si>
  <si>
    <t>k диф</t>
  </si>
  <si>
    <t>этап</t>
  </si>
  <si>
    <t>пол</t>
  </si>
  <si>
    <t>возраст</t>
  </si>
  <si>
    <t>Наименование исследования</t>
  </si>
  <si>
    <t>Код номенклатуры №804н</t>
  </si>
  <si>
    <t>k затратоёмкости</t>
  </si>
  <si>
    <t>финансовый норматив, руб.</t>
  </si>
  <si>
    <t>I этап</t>
  </si>
  <si>
    <t>ж</t>
  </si>
  <si>
    <t>18-29</t>
  </si>
  <si>
    <t>Комплексное посещение в рамках диспансеризации взрослого населения репродуктивного возраста по оценке репродуктивного здоровья женщин 18-29 лет, в том числе</t>
  </si>
  <si>
    <t>Комплексное посещение в рамках диспансеризации взрослого населения репродуктивного возраста по оценке репродуктивного здоровья женщин 18-29 лет (с учётом жидкостной цитологии), в том числе</t>
  </si>
  <si>
    <t>Прием (осмотр) врачом акушером-гинекологом (включая пальпацию молочных желез) первичный</t>
  </si>
  <si>
    <t>B01.001.001</t>
  </si>
  <si>
    <t>Осмотр шейки матки в зеркалах с забором материала на исследование</t>
  </si>
  <si>
    <t>A02.20.001</t>
  </si>
  <si>
    <t>Микроскопическое исследование влагалищных мазков</t>
  </si>
  <si>
    <t>A12.20.001</t>
  </si>
  <si>
    <t>Цитологическое исследование микропрепарата шейки матки (окрашивание по Папаниколау)</t>
  </si>
  <si>
    <t>A08.20.017</t>
  </si>
  <si>
    <t>Цитологическое исследование микропрепарата цервикального канала  (окрашивание по Папаниколау)</t>
  </si>
  <si>
    <t>A08.20.017.001</t>
  </si>
  <si>
    <t>Жидкостное цитологическое исследование микропрепарата шейки матки  (окрашивание по Папаниколау)</t>
  </si>
  <si>
    <t>A08.20.017.002</t>
  </si>
  <si>
    <t>Определение ДНК возбудителей инфекции, передаваемые половым путем (Neisseria gonorrhoeae, Trichomonas vaginalis, Chlamydia trachomatis, Mycoplasma genitalium) в отделяемом слизистых женских половых органов методом ПЦР</t>
  </si>
  <si>
    <t>A26.20.034.001</t>
  </si>
  <si>
    <t>30-49</t>
  </si>
  <si>
    <t>Комплексное посещение в рамках диспансеризации взрослого населения репродуктивного возраста по оценке репродуктивного здоровья женщин 30-49 лет, в том числе</t>
  </si>
  <si>
    <t>Комплексное посещение в рамках диспансеризации взрослого населения репродуктивного возраста по оценке репродуктивного здоровья женщин 30-49 лет (с учётом жидкостной цитологии), в том числе</t>
  </si>
  <si>
    <t>Прием (осмотр) врачом акушером-гинекологом (включая пальпацию молочных желез)</t>
  </si>
  <si>
    <t>Цитологическое исследование микропрепарата цервикального канала (окрашивание по Папаниколау)</t>
  </si>
  <si>
    <t>II этап</t>
  </si>
  <si>
    <t>18-49</t>
  </si>
  <si>
    <t>Прием (осмотр) врачом акушером-гинекологом повторный</t>
  </si>
  <si>
    <t>B01.001.002</t>
  </si>
  <si>
    <t>Ультразвуковое исследование матки и придатков трансабдоминальное</t>
  </si>
  <si>
    <t>A04.20.001</t>
  </si>
  <si>
    <t>Ультразвуковое исследование матки и придатков трансвагиальное</t>
  </si>
  <si>
    <t>A04.20.001.001</t>
  </si>
  <si>
    <t>Ультразвуковое исследование молочных желез</t>
  </si>
  <si>
    <t>A04.20.002</t>
  </si>
  <si>
    <t>Определение ДНК вирусов папилломы человека (Papilloma virus) высокого канцерогенного риска в отделяемом (соскобе) из цервикального канала методом ПЦР, качественное исследование</t>
  </si>
  <si>
    <t>A26.20.009.002</t>
  </si>
  <si>
    <t>м</t>
  </si>
  <si>
    <t>Прием (осмотр, консультация) врача-уролога первичный</t>
  </si>
  <si>
    <t>B01.053.001</t>
  </si>
  <si>
    <t>Прием (осмотр, консультация) врача-хирурга первичный (при отсутствии врача уролога)</t>
  </si>
  <si>
    <t>B01.057.001</t>
  </si>
  <si>
    <t>Прием (осмотр, консультация) врача-уролога (врача-хирурга) повторный</t>
  </si>
  <si>
    <t>B01.053.002</t>
  </si>
  <si>
    <t>Прием (осмотр, консультация) врача-хирурга повторный  (при отсутствии врача уролога)</t>
  </si>
  <si>
    <t>B01.057.002</t>
  </si>
  <si>
    <t>Спермограмма</t>
  </si>
  <si>
    <t>B03.053.002</t>
  </si>
  <si>
    <t>Ультразвуковое исследование предстательной железы</t>
  </si>
  <si>
    <t>A04.21.001</t>
  </si>
  <si>
    <t>Ультразвуковое исследование органов мошонки</t>
  </si>
  <si>
    <t>A04.28.003</t>
  </si>
  <si>
    <t>Микроскопическое исследование отделяемого из уретры на гонококк (Neisseria gonorrhoeae)</t>
  </si>
  <si>
    <t>A26.21.001</t>
  </si>
  <si>
    <t>Микроскопическое исследование отделяемого из уретры на дрожжевые грибы</t>
  </si>
  <si>
    <t>A26.21.011</t>
  </si>
  <si>
    <t>Микроскопическое исследование специфических элементов на бледную трепонему (Treponema pallidum)</t>
  </si>
  <si>
    <t>A26.21.013</t>
  </si>
  <si>
    <t>Определение ДНК возбудителей инфекции передаваемые половым путем (Neisseria gonorrhoeae, Trichomonas vaginalis, Chlamydia trachomatis, Mycoplasma genitalium) в отделяемом из уретры методом ПЦР</t>
  </si>
  <si>
    <t>A26.21.036.001</t>
  </si>
  <si>
    <t>ГБУЗ РК "Княжпогостская ЦРБ"</t>
  </si>
  <si>
    <t>ГБУЗ РК "Сыктывкарская городская поликлиника №3"</t>
  </si>
  <si>
    <t>ГБУЗ РК "Ухтинская городская поликлиника"</t>
  </si>
  <si>
    <t>ГБУЗ РК "Городская поликлиника №2" пгт.Ярега</t>
  </si>
  <si>
    <t>ГБУЗ РК "Воркутинская больница скорой медицинской помощи"</t>
  </si>
  <si>
    <t>ГБУЗ РК "Интинская ЦРБ"</t>
  </si>
  <si>
    <t>ГБУЗ РК "Печорская ЦРБ"</t>
  </si>
  <si>
    <t>ГБУЗ РК "Усинская ЦРБ"</t>
  </si>
  <si>
    <t>ГБУЗ РК "Вуктыльская ЦРБ"</t>
  </si>
  <si>
    <t>ГБУЗ РК "Сосногорская ЦРБ"</t>
  </si>
  <si>
    <t>ГБУЗ РК "Сыктывдинская ЦРБ"</t>
  </si>
  <si>
    <t>ГБУЗ РК "Сысольская ЦРБ"</t>
  </si>
  <si>
    <t>ГУЗ РК "Койгородская ЦРБ"</t>
  </si>
  <si>
    <t>ГБУЗ РК "Прилузская ЦРБ"</t>
  </si>
  <si>
    <t>ГБУЗ РК "Корткеросская ЦРБ"</t>
  </si>
  <si>
    <t>ГБУЗ РК "Усть-Куломская ЦРБ"</t>
  </si>
  <si>
    <t>ГБУЗ РК "Троицко-Печорская ЦРБ"</t>
  </si>
  <si>
    <t>ГБУЗ РК "Усть-Вымская ЦРБ"</t>
  </si>
  <si>
    <t>ГБУЗ РК "Удорская ЦРБ"</t>
  </si>
  <si>
    <t>ГБУЗ РК "Ижемская ЦРБ"</t>
  </si>
  <si>
    <t>ГБУЗ РК "Усть-Цилемская ЦРБ"</t>
  </si>
  <si>
    <t>АО "Сыктывкарский ЛПК"</t>
  </si>
  <si>
    <t>ГБУЗ РК "Эжвинская городская поликлиника"</t>
  </si>
  <si>
    <t>ГБУЗ РК "Сыктывкарская городская больница"</t>
  </si>
  <si>
    <t>ЧУЗ "БОЛЬНИЦА "РЖД-МЕДИЦИНА" ГОРОДА ПЕЧОРА  г. Печора</t>
  </si>
  <si>
    <t>ЧУЗ "БОЛЬНИЦА "РЖД-МЕДИЦИНА" ГОРОДА ПЕЧОРАг.Воркута</t>
  </si>
  <si>
    <t xml:space="preserve">ЧУЗ "БОЛЬНИЦА "РЖД-МЕДИЦИНА" ГОРОДА ПЕЧОРА г.Микунь </t>
  </si>
  <si>
    <t xml:space="preserve">ЧУЗ "БОЛЬНИЦА "РЖД-МЕДИЦИНА" ГОРОДА ПЕЧОРА г.Сосногорск </t>
  </si>
  <si>
    <t>Справочник тарифов на оплату медицинской помощи в рамках мероприятий по диспансеризации взрослого населения репродуктивного возраста по оценке репродуктивного здоровья для медицинских организаций, участвующих в реализации программы обязательного медицинского страхования Республики Коми</t>
  </si>
  <si>
    <t>Баз.норматив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</si>
</sst>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#,##0.0"/>
    <numFmt numFmtId="166" formatCode="#,##0.00000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3" fontId="3" fillId="0" borderId="0" xfId="1" applyNumberFormat="1" applyFont="1" applyAlignment="1">
      <alignment horizontal="center" vertical="center" wrapText="1"/>
    </xf>
    <xf numFmtId="3" fontId="3" fillId="0" borderId="1" xfId="1" applyNumberFormat="1" applyFont="1" applyBorder="1" applyAlignment="1">
      <alignment horizontal="centerContinuous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Continuous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3" fontId="3" fillId="0" borderId="1" xfId="3" applyNumberFormat="1" applyFont="1" applyBorder="1" applyAlignment="1">
      <alignment horizontal="center" vertical="center" wrapText="1"/>
    </xf>
    <xf numFmtId="3" fontId="2" fillId="0" borderId="0" xfId="1" applyNumberFormat="1" applyFont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165" fontId="2" fillId="0" borderId="1" xfId="3" applyNumberFormat="1" applyFont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 wrapText="1"/>
    </xf>
    <xf numFmtId="165" fontId="2" fillId="0" borderId="4" xfId="3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3" fontId="5" fillId="0" borderId="0" xfId="1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4">
    <cellStyle name="Обычный" xfId="0" builtinId="0"/>
    <cellStyle name="Обычный 11" xfId="1" xr:uid="{B58DBE2C-0029-4402-9A8A-4FEF4ECCEB4C}"/>
    <cellStyle name="Обычный 39 2" xfId="3" xr:uid="{2208AEB1-70D9-4F19-B09A-F59A70A797A0}"/>
    <cellStyle name="Обычный 51 2" xfId="2" xr:uid="{DDBEB682-D86D-4743-8FD8-5BF21A15F3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FAEE7-D64B-4B61-86E0-7277CC66CC64}">
  <sheetPr>
    <tabColor theme="4" tint="-0.249977111117893"/>
  </sheetPr>
  <dimension ref="A1:AI41"/>
  <sheetViews>
    <sheetView tabSelected="1" zoomScale="70" zoomScaleNormal="70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H9" sqref="H9"/>
    </sheetView>
  </sheetViews>
  <sheetFormatPr defaultRowHeight="15.75" x14ac:dyDescent="0.25"/>
  <cols>
    <col min="1" max="1" width="10.42578125" style="1" customWidth="1"/>
    <col min="2" max="2" width="8.140625" style="1" customWidth="1"/>
    <col min="3" max="3" width="9.140625" style="1"/>
    <col min="4" max="4" width="41.7109375" style="1" customWidth="1"/>
    <col min="5" max="5" width="16.85546875" style="1" customWidth="1"/>
    <col min="6" max="6" width="18.85546875" style="1" customWidth="1"/>
    <col min="7" max="7" width="11.42578125" style="1" customWidth="1"/>
    <col min="8" max="35" width="15" style="1" customWidth="1"/>
    <col min="36" max="16384" width="9.140625" style="1"/>
  </cols>
  <sheetData>
    <row r="1" spans="1:35" s="30" customFormat="1" ht="20.25" x14ac:dyDescent="0.25">
      <c r="A1" s="29" t="s">
        <v>98</v>
      </c>
    </row>
    <row r="3" spans="1:35" x14ac:dyDescent="0.25">
      <c r="C3" s="2"/>
      <c r="D3" s="2"/>
      <c r="E3" s="3" t="s">
        <v>0</v>
      </c>
      <c r="F3" s="3"/>
      <c r="G3" s="3"/>
      <c r="H3" s="4">
        <v>110001</v>
      </c>
      <c r="I3" s="4">
        <v>110007</v>
      </c>
      <c r="J3" s="4">
        <v>110016</v>
      </c>
      <c r="K3" s="4">
        <v>110021</v>
      </c>
      <c r="L3" s="4">
        <v>110027</v>
      </c>
      <c r="M3" s="4">
        <v>110034</v>
      </c>
      <c r="N3" s="4">
        <v>110035</v>
      </c>
      <c r="O3" s="4">
        <v>110037</v>
      </c>
      <c r="P3" s="4">
        <v>110038</v>
      </c>
      <c r="Q3" s="4">
        <v>110041</v>
      </c>
      <c r="R3" s="4">
        <v>110042</v>
      </c>
      <c r="S3" s="4">
        <v>110043</v>
      </c>
      <c r="T3" s="4">
        <v>110044</v>
      </c>
      <c r="U3" s="4">
        <v>110045</v>
      </c>
      <c r="V3" s="4">
        <v>110048</v>
      </c>
      <c r="W3" s="4">
        <v>110049</v>
      </c>
      <c r="X3" s="4">
        <v>110051</v>
      </c>
      <c r="Y3" s="4">
        <v>110053</v>
      </c>
      <c r="Z3" s="4">
        <v>110054</v>
      </c>
      <c r="AA3" s="4">
        <v>110055</v>
      </c>
      <c r="AB3" s="4">
        <v>110056</v>
      </c>
      <c r="AC3" s="4">
        <v>110057</v>
      </c>
      <c r="AD3" s="4">
        <v>110058</v>
      </c>
      <c r="AE3" s="4">
        <v>110065</v>
      </c>
      <c r="AF3" s="4">
        <v>11007000</v>
      </c>
      <c r="AG3" s="4">
        <v>11007001</v>
      </c>
      <c r="AH3" s="4">
        <v>11007003</v>
      </c>
      <c r="AI3" s="4">
        <v>11007004</v>
      </c>
    </row>
    <row r="4" spans="1:35" ht="114.75" customHeight="1" x14ac:dyDescent="0.25">
      <c r="C4" s="2"/>
      <c r="D4" s="5"/>
      <c r="E4" s="3" t="s">
        <v>1</v>
      </c>
      <c r="F4" s="6"/>
      <c r="G4" s="6"/>
      <c r="H4" s="7" t="s">
        <v>70</v>
      </c>
      <c r="I4" s="7" t="s">
        <v>71</v>
      </c>
      <c r="J4" s="7" t="s">
        <v>72</v>
      </c>
      <c r="K4" s="7" t="s">
        <v>73</v>
      </c>
      <c r="L4" s="7" t="s">
        <v>74</v>
      </c>
      <c r="M4" s="7" t="s">
        <v>75</v>
      </c>
      <c r="N4" s="7" t="s">
        <v>76</v>
      </c>
      <c r="O4" s="7" t="s">
        <v>77</v>
      </c>
      <c r="P4" s="7" t="s">
        <v>78</v>
      </c>
      <c r="Q4" s="7" t="s">
        <v>79</v>
      </c>
      <c r="R4" s="7" t="s">
        <v>80</v>
      </c>
      <c r="S4" s="7" t="s">
        <v>81</v>
      </c>
      <c r="T4" s="7" t="s">
        <v>82</v>
      </c>
      <c r="U4" s="7" t="s">
        <v>83</v>
      </c>
      <c r="V4" s="7" t="s">
        <v>84</v>
      </c>
      <c r="W4" s="7" t="s">
        <v>85</v>
      </c>
      <c r="X4" s="7" t="s">
        <v>86</v>
      </c>
      <c r="Y4" s="7" t="s">
        <v>87</v>
      </c>
      <c r="Z4" s="7" t="s">
        <v>88</v>
      </c>
      <c r="AA4" s="7" t="s">
        <v>89</v>
      </c>
      <c r="AB4" s="7" t="s">
        <v>90</v>
      </c>
      <c r="AC4" s="7" t="s">
        <v>91</v>
      </c>
      <c r="AD4" s="7" t="s">
        <v>92</v>
      </c>
      <c r="AE4" s="7" t="s">
        <v>93</v>
      </c>
      <c r="AF4" s="7" t="s">
        <v>94</v>
      </c>
      <c r="AG4" s="7" t="s">
        <v>95</v>
      </c>
      <c r="AH4" s="7" t="s">
        <v>96</v>
      </c>
      <c r="AI4" s="8" t="s">
        <v>97</v>
      </c>
    </row>
    <row r="5" spans="1:35" x14ac:dyDescent="0.25">
      <c r="C5" s="2"/>
      <c r="D5" s="9"/>
      <c r="E5" s="4" t="s">
        <v>2</v>
      </c>
      <c r="F5" s="4"/>
      <c r="G5" s="4"/>
      <c r="H5" s="10">
        <v>87208</v>
      </c>
      <c r="I5" s="10">
        <v>87401</v>
      </c>
      <c r="J5" s="10">
        <v>87425</v>
      </c>
      <c r="K5" s="10">
        <v>87425</v>
      </c>
      <c r="L5" s="10">
        <v>87410</v>
      </c>
      <c r="M5" s="10">
        <v>87415</v>
      </c>
      <c r="N5" s="10">
        <v>87420</v>
      </c>
      <c r="O5" s="10">
        <v>87423</v>
      </c>
      <c r="P5" s="10">
        <v>87412</v>
      </c>
      <c r="Q5" s="10">
        <v>87422</v>
      </c>
      <c r="R5" s="10">
        <v>87228</v>
      </c>
      <c r="S5" s="10">
        <v>87232</v>
      </c>
      <c r="T5" s="10">
        <v>87212</v>
      </c>
      <c r="U5" s="10">
        <v>87224</v>
      </c>
      <c r="V5" s="10">
        <v>87216</v>
      </c>
      <c r="W5" s="10">
        <v>87248</v>
      </c>
      <c r="X5" s="10">
        <v>87236</v>
      </c>
      <c r="Y5" s="10">
        <v>87244</v>
      </c>
      <c r="Z5" s="10">
        <v>87240</v>
      </c>
      <c r="AA5" s="10">
        <v>87204</v>
      </c>
      <c r="AB5" s="10">
        <v>87252</v>
      </c>
      <c r="AC5" s="10">
        <v>87401</v>
      </c>
      <c r="AD5" s="10">
        <v>87401</v>
      </c>
      <c r="AE5" s="10">
        <v>87401</v>
      </c>
      <c r="AF5" s="10">
        <v>87420</v>
      </c>
      <c r="AG5" s="10">
        <v>87410</v>
      </c>
      <c r="AH5" s="10">
        <v>87244</v>
      </c>
      <c r="AI5" s="10">
        <v>87422</v>
      </c>
    </row>
    <row r="6" spans="1:35" x14ac:dyDescent="0.25">
      <c r="C6" s="11"/>
      <c r="D6" s="11"/>
      <c r="E6" s="12" t="s">
        <v>3</v>
      </c>
      <c r="F6" s="12" t="s">
        <v>99</v>
      </c>
      <c r="G6" s="13">
        <v>1842.7</v>
      </c>
      <c r="H6" s="14">
        <v>1.7</v>
      </c>
      <c r="I6" s="14">
        <v>1.7</v>
      </c>
      <c r="J6" s="14">
        <v>1.8</v>
      </c>
      <c r="K6" s="14">
        <v>1.8</v>
      </c>
      <c r="L6" s="14">
        <v>2.4</v>
      </c>
      <c r="M6" s="14">
        <v>2.2999999999999998</v>
      </c>
      <c r="N6" s="14">
        <v>2.1</v>
      </c>
      <c r="O6" s="14">
        <v>2.1</v>
      </c>
      <c r="P6" s="14">
        <v>1.8</v>
      </c>
      <c r="Q6" s="14">
        <v>1.8</v>
      </c>
      <c r="R6" s="14">
        <v>1.7</v>
      </c>
      <c r="S6" s="14">
        <v>1.7</v>
      </c>
      <c r="T6" s="14">
        <v>1.7</v>
      </c>
      <c r="U6" s="14">
        <v>1.7</v>
      </c>
      <c r="V6" s="14">
        <v>1.7</v>
      </c>
      <c r="W6" s="14">
        <v>1.7</v>
      </c>
      <c r="X6" s="14">
        <v>1.8</v>
      </c>
      <c r="Y6" s="14">
        <v>1.7</v>
      </c>
      <c r="Z6" s="14">
        <v>1.8</v>
      </c>
      <c r="AA6" s="14">
        <v>2.1</v>
      </c>
      <c r="AB6" s="14">
        <v>2.1</v>
      </c>
      <c r="AC6" s="14">
        <v>1.7</v>
      </c>
      <c r="AD6" s="14">
        <v>1.7</v>
      </c>
      <c r="AE6" s="14">
        <v>1.7</v>
      </c>
      <c r="AF6" s="14">
        <v>2.1</v>
      </c>
      <c r="AG6" s="14">
        <v>2.4</v>
      </c>
      <c r="AH6" s="14">
        <v>1.7</v>
      </c>
      <c r="AI6" s="14">
        <v>1.8</v>
      </c>
    </row>
    <row r="7" spans="1:35" ht="63" x14ac:dyDescent="0.25">
      <c r="A7" s="12" t="s">
        <v>4</v>
      </c>
      <c r="B7" s="12" t="s">
        <v>5</v>
      </c>
      <c r="C7" s="12" t="s">
        <v>6</v>
      </c>
      <c r="D7" s="15" t="s">
        <v>7</v>
      </c>
      <c r="E7" s="4" t="s">
        <v>8</v>
      </c>
      <c r="F7" s="4" t="s">
        <v>9</v>
      </c>
      <c r="G7" s="4" t="s">
        <v>10</v>
      </c>
      <c r="H7" s="14"/>
      <c r="I7" s="14"/>
      <c r="J7" s="14"/>
      <c r="K7" s="14"/>
      <c r="L7" s="14"/>
      <c r="M7" s="14"/>
      <c r="N7" s="14"/>
      <c r="O7" s="16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5" ht="84" customHeight="1" x14ac:dyDescent="0.25">
      <c r="A8" s="17" t="s">
        <v>11</v>
      </c>
      <c r="B8" s="17" t="s">
        <v>12</v>
      </c>
      <c r="C8" s="18" t="s">
        <v>13</v>
      </c>
      <c r="D8" s="18" t="s">
        <v>14</v>
      </c>
      <c r="E8" s="18"/>
      <c r="F8" s="19"/>
      <c r="G8" s="20">
        <f>SUMIFS(G10:G$41,$C10:$C$41,$C8,$B10:$B$41,$B8,$A10:$A$41,$A8)-SUMIFS(G10:G$41,$C10:$C$41,$C8,$B10:$B$41,$B8,$A10:$A$41,$A8,$E10:$E$41,"A08.20.017.002")</f>
        <v>1914.5674743860004</v>
      </c>
      <c r="H8" s="20">
        <f>SUMIFS(H10:H$41,$C10:$C$41,$C8,$B10:$B$41,$B8,$A10:$A$41,$A8)-SUMIFS(H10:H$41,$C10:$C$41,$C8,$B10:$B$41,$B8,$A10:$A$41,$A8,$E10:$E$41,"A08.20.017.002")</f>
        <v>3254.78</v>
      </c>
      <c r="I8" s="20">
        <f>SUMIFS(I10:I$41,$C10:$C$41,$C8,$B10:$B$41,$B8,$A10:$A$41,$A8)-SUMIFS(I10:I$41,$C10:$C$41,$C8,$B10:$B$41,$B8,$A10:$A$41,$A8,$E10:$E$41,"A08.20.017.002")</f>
        <v>3254.78</v>
      </c>
      <c r="J8" s="20">
        <f>SUMIFS(J10:J$41,$C10:$C$41,$C8,$B10:$B$41,$B8,$A10:$A$41,$A8)-SUMIFS(J10:J$41,$C10:$C$41,$C8,$B10:$B$41,$B8,$A10:$A$41,$A8,$E10:$E$41,"A08.20.017.002")</f>
        <v>3446.21</v>
      </c>
      <c r="K8" s="20">
        <f>SUMIFS(K10:K$41,$C10:$C$41,$C8,$B10:$B$41,$B8,$A10:$A$41,$A8)-SUMIFS(K10:K$41,$C10:$C$41,$C8,$B10:$B$41,$B8,$A10:$A$41,$A8,$E10:$E$41,"A08.20.017.002")</f>
        <v>3446.21</v>
      </c>
      <c r="L8" s="20">
        <f>SUMIFS(L10:L$41,$C10:$C$41,$C8,$B10:$B$41,$B8,$A10:$A$41,$A8)-SUMIFS(L10:L$41,$C10:$C$41,$C8,$B10:$B$41,$B8,$A10:$A$41,$A8,$E10:$E$41,"A08.20.017.002")</f>
        <v>4594.9800000000005</v>
      </c>
      <c r="M8" s="20">
        <f>SUMIFS(M10:M$41,$C10:$C$41,$C8,$B10:$B$41,$B8,$A10:$A$41,$A8)-SUMIFS(M10:M$41,$C10:$C$41,$C8,$B10:$B$41,$B8,$A10:$A$41,$A8,$E10:$E$41,"A08.20.017.002")</f>
        <v>4403.51</v>
      </c>
      <c r="N8" s="20">
        <f>SUMIFS(N10:N$41,$C10:$C$41,$C8,$B10:$B$41,$B8,$A10:$A$41,$A8)-SUMIFS(N10:N$41,$C10:$C$41,$C8,$B10:$B$41,$B8,$A10:$A$41,$A8,$E10:$E$41,"A08.20.017.002")</f>
        <v>4020.58</v>
      </c>
      <c r="O8" s="20">
        <f>SUMIFS(O10:O$41,$C10:$C$41,$C8,$B10:$B$41,$B8,$A10:$A$41,$A8)-SUMIFS(O10:O$41,$C10:$C$41,$C8,$B10:$B$41,$B8,$A10:$A$41,$A8,$E10:$E$41,"A08.20.017.002")</f>
        <v>4020.58</v>
      </c>
      <c r="P8" s="20">
        <f>SUMIFS(P10:P$41,$C10:$C$41,$C8,$B10:$B$41,$B8,$A10:$A$41,$A8)-SUMIFS(P10:P$41,$C10:$C$41,$C8,$B10:$B$41,$B8,$A10:$A$41,$A8,$E10:$E$41,"A08.20.017.002")</f>
        <v>3446.21</v>
      </c>
      <c r="Q8" s="20">
        <f>SUMIFS(Q10:Q$41,$C10:$C$41,$C8,$B10:$B$41,$B8,$A10:$A$41,$A8)-SUMIFS(Q10:Q$41,$C10:$C$41,$C8,$B10:$B$41,$B8,$A10:$A$41,$A8,$E10:$E$41,"A08.20.017.002")</f>
        <v>3446.21</v>
      </c>
      <c r="R8" s="20">
        <f>SUMIFS(R10:R$41,$C10:$C$41,$C8,$B10:$B$41,$B8,$A10:$A$41,$A8)-SUMIFS(R10:R$41,$C10:$C$41,$C8,$B10:$B$41,$B8,$A10:$A$41,$A8,$E10:$E$41,"A08.20.017.002")</f>
        <v>3254.78</v>
      </c>
      <c r="S8" s="20">
        <f>SUMIFS(S10:S$41,$C10:$C$41,$C8,$B10:$B$41,$B8,$A10:$A$41,$A8)-SUMIFS(S10:S$41,$C10:$C$41,$C8,$B10:$B$41,$B8,$A10:$A$41,$A8,$E10:$E$41,"A08.20.017.002")</f>
        <v>3254.78</v>
      </c>
      <c r="T8" s="20">
        <f>SUMIFS(T10:T$41,$C10:$C$41,$C8,$B10:$B$41,$B8,$A10:$A$41,$A8)-SUMIFS(T10:T$41,$C10:$C$41,$C8,$B10:$B$41,$B8,$A10:$A$41,$A8,$E10:$E$41,"A08.20.017.002")</f>
        <v>3254.78</v>
      </c>
      <c r="U8" s="20">
        <f>SUMIFS(U10:U$41,$C10:$C$41,$C8,$B10:$B$41,$B8,$A10:$A$41,$A8)-SUMIFS(U10:U$41,$C10:$C$41,$C8,$B10:$B$41,$B8,$A10:$A$41,$A8,$E10:$E$41,"A08.20.017.002")</f>
        <v>3254.78</v>
      </c>
      <c r="V8" s="20">
        <f>SUMIFS(V10:V$41,$C10:$C$41,$C8,$B10:$B$41,$B8,$A10:$A$41,$A8)-SUMIFS(V10:V$41,$C10:$C$41,$C8,$B10:$B$41,$B8,$A10:$A$41,$A8,$E10:$E$41,"A08.20.017.002")</f>
        <v>3254.78</v>
      </c>
      <c r="W8" s="20">
        <f>SUMIFS(W10:W$41,$C10:$C$41,$C8,$B10:$B$41,$B8,$A10:$A$41,$A8)-SUMIFS(W10:W$41,$C10:$C$41,$C8,$B10:$B$41,$B8,$A10:$A$41,$A8,$E10:$E$41,"A08.20.017.002")</f>
        <v>3254.78</v>
      </c>
      <c r="X8" s="20">
        <f>SUMIFS(X10:X$41,$C10:$C$41,$C8,$B10:$B$41,$B8,$A10:$A$41,$A8)-SUMIFS(X10:X$41,$C10:$C$41,$C8,$B10:$B$41,$B8,$A10:$A$41,$A8,$E10:$E$41,"A08.20.017.002")</f>
        <v>3446.21</v>
      </c>
      <c r="Y8" s="20">
        <f>SUMIFS(Y10:Y$41,$C10:$C$41,$C8,$B10:$B$41,$B8,$A10:$A$41,$A8)-SUMIFS(Y10:Y$41,$C10:$C$41,$C8,$B10:$B$41,$B8,$A10:$A$41,$A8,$E10:$E$41,"A08.20.017.002")</f>
        <v>3254.78</v>
      </c>
      <c r="Z8" s="20">
        <f>SUMIFS(Z10:Z$41,$C10:$C$41,$C8,$B10:$B$41,$B8,$A10:$A$41,$A8)-SUMIFS(Z10:Z$41,$C10:$C$41,$C8,$B10:$B$41,$B8,$A10:$A$41,$A8,$E10:$E$41,"A08.20.017.002")</f>
        <v>3446.21</v>
      </c>
      <c r="AA8" s="20">
        <f>SUMIFS(AA10:AA$41,$C10:$C$41,$C8,$B10:$B$41,$B8,$A10:$A$41,$A8)-SUMIFS(AA10:AA$41,$C10:$C$41,$C8,$B10:$B$41,$B8,$A10:$A$41,$A8,$E10:$E$41,"A08.20.017.002")</f>
        <v>4020.58</v>
      </c>
      <c r="AB8" s="20">
        <f>SUMIFS(AB10:AB$41,$C10:$C$41,$C8,$B10:$B$41,$B8,$A10:$A$41,$A8)-SUMIFS(AB10:AB$41,$C10:$C$41,$C8,$B10:$B$41,$B8,$A10:$A$41,$A8,$E10:$E$41,"A08.20.017.002")</f>
        <v>4020.58</v>
      </c>
      <c r="AC8" s="20">
        <f>SUMIFS(AC10:AC$41,$C10:$C$41,$C8,$B10:$B$41,$B8,$A10:$A$41,$A8)-SUMIFS(AC10:AC$41,$C10:$C$41,$C8,$B10:$B$41,$B8,$A10:$A$41,$A8,$E10:$E$41,"A08.20.017.002")</f>
        <v>3254.78</v>
      </c>
      <c r="AD8" s="20">
        <f>SUMIFS(AD10:AD$41,$C10:$C$41,$C8,$B10:$B$41,$B8,$A10:$A$41,$A8)-SUMIFS(AD10:AD$41,$C10:$C$41,$C8,$B10:$B$41,$B8,$A10:$A$41,$A8,$E10:$E$41,"A08.20.017.002")</f>
        <v>3254.78</v>
      </c>
      <c r="AE8" s="20">
        <f>SUMIFS(AE10:AE$41,$C10:$C$41,$C8,$B10:$B$41,$B8,$A10:$A$41,$A8)-SUMIFS(AE10:AE$41,$C10:$C$41,$C8,$B10:$B$41,$B8,$A10:$A$41,$A8,$E10:$E$41,"A08.20.017.002")</f>
        <v>3254.78</v>
      </c>
      <c r="AF8" s="20">
        <f>SUMIFS(AF10:AF$41,$C10:$C$41,$C8,$B10:$B$41,$B8,$A10:$A$41,$A8)-SUMIFS(AF10:AF$41,$C10:$C$41,$C8,$B10:$B$41,$B8,$A10:$A$41,$A8,$E10:$E$41,"A08.20.017.002")</f>
        <v>4020.58</v>
      </c>
      <c r="AG8" s="20">
        <f>SUMIFS(AG10:AG$41,$C10:$C$41,$C8,$B10:$B$41,$B8,$A10:$A$41,$A8)-SUMIFS(AG10:AG$41,$C10:$C$41,$C8,$B10:$B$41,$B8,$A10:$A$41,$A8,$E10:$E$41,"A08.20.017.002")</f>
        <v>4594.9800000000005</v>
      </c>
      <c r="AH8" s="20">
        <f>SUMIFS(AH10:AH$41,$C10:$C$41,$C8,$B10:$B$41,$B8,$A10:$A$41,$A8)-SUMIFS(AH10:AH$41,$C10:$C$41,$C8,$B10:$B$41,$B8,$A10:$A$41,$A8,$E10:$E$41,"A08.20.017.002")</f>
        <v>3254.78</v>
      </c>
      <c r="AI8" s="20">
        <f>SUMIFS(AI10:AI$41,$C10:$C$41,$C8,$B10:$B$41,$B8,$A10:$A$41,$A8)-SUMIFS(AI10:AI$41,$C10:$C$41,$C8,$B10:$B$41,$B8,$A10:$A$41,$A8,$E10:$E$41,"A08.20.017.002")</f>
        <v>3446.21</v>
      </c>
    </row>
    <row r="9" spans="1:35" ht="102" customHeight="1" x14ac:dyDescent="0.25">
      <c r="A9" s="17" t="s">
        <v>11</v>
      </c>
      <c r="B9" s="17" t="s">
        <v>12</v>
      </c>
      <c r="C9" s="18" t="s">
        <v>13</v>
      </c>
      <c r="D9" s="18" t="s">
        <v>15</v>
      </c>
      <c r="E9" s="18"/>
      <c r="F9" s="19"/>
      <c r="G9" s="20" cm="1">
        <f t="array" ref="G9">SUMIFS(G10:G$41,$C10:$C$41,$C9,$B10:$B$41,$B9,$A10:$A$41,$A9)-SUM(SUMIFS(G10:G$41,$C10:$C$41,$C9,$B10:$B$41,$B9,$A10:$A$41,$A9,$E10:$E$41,{"A08.20.017","A08.20.017.001"}))</f>
        <v>2204.8403581810007</v>
      </c>
      <c r="H9" s="20" cm="1">
        <f t="array" ref="H9">SUMIFS(H10:H$41,$C10:$C$41,$C9,$B10:$B$41,$B9,$A10:$A$41,$A9)-SUM(SUMIFS(H10:H$41,$C10:$C$41,$C9,$B10:$B$41,$B9,$A10:$A$41,$A9,$E10:$E$41,{"A08.20.017","A08.20.017.001"}))</f>
        <v>3748.2400000000002</v>
      </c>
      <c r="I9" s="20" cm="1">
        <f t="array" ref="I9">SUMIFS(I10:I$41,$C10:$C$41,$C9,$B10:$B$41,$B9,$A10:$A$41,$A9)-SUM(SUMIFS(I10:I$41,$C10:$C$41,$C9,$B10:$B$41,$B9,$A10:$A$41,$A9,$E10:$E$41,{"A08.20.017","A08.20.017.001"}))</f>
        <v>3748.2400000000002</v>
      </c>
      <c r="J9" s="20" cm="1">
        <f t="array" ref="J9">SUMIFS(J10:J$41,$C10:$C$41,$C9,$B10:$B$41,$B9,$A10:$A$41,$A9)-SUM(SUMIFS(J10:J$41,$C10:$C$41,$C9,$B10:$B$41,$B9,$A10:$A$41,$A9,$E10:$E$41,{"A08.20.017","A08.20.017.001"}))</f>
        <v>3968.7</v>
      </c>
      <c r="K9" s="20" cm="1">
        <f t="array" ref="K9">SUMIFS(K10:K$41,$C10:$C$41,$C9,$B10:$B$41,$B9,$A10:$A$41,$A9)-SUM(SUMIFS(K10:K$41,$C10:$C$41,$C9,$B10:$B$41,$B9,$A10:$A$41,$A9,$E10:$E$41,{"A08.20.017","A08.20.017.001"}))</f>
        <v>3968.7</v>
      </c>
      <c r="L9" s="20" cm="1">
        <f t="array" ref="L9">SUMIFS(L10:L$41,$C10:$C$41,$C9,$B10:$B$41,$B9,$A10:$A$41,$A9)-SUM(SUMIFS(L10:L$41,$C10:$C$41,$C9,$B10:$B$41,$B9,$A10:$A$41,$A9,$E10:$E$41,{"A08.20.017","A08.20.017.001"}))</f>
        <v>5291.63</v>
      </c>
      <c r="M9" s="20" cm="1">
        <f t="array" ref="M9">SUMIFS(M10:M$41,$C10:$C$41,$C9,$B10:$B$41,$B9,$A10:$A$41,$A9)-SUM(SUMIFS(M10:M$41,$C10:$C$41,$C9,$B10:$B$41,$B9,$A10:$A$41,$A9,$E10:$E$41,{"A08.20.017","A08.20.017.001"}))</f>
        <v>5071.13</v>
      </c>
      <c r="N9" s="20" cm="1">
        <f t="array" ref="N9">SUMIFS(N10:N$41,$C10:$C$41,$C9,$B10:$B$41,$B9,$A10:$A$41,$A9)-SUM(SUMIFS(N10:N$41,$C10:$C$41,$C9,$B10:$B$41,$B9,$A10:$A$41,$A9,$E10:$E$41,{"A08.20.017","A08.20.017.001"}))</f>
        <v>4630.16</v>
      </c>
      <c r="O9" s="20" cm="1">
        <f t="array" ref="O9">SUMIFS(O10:O$41,$C10:$C$41,$C9,$B10:$B$41,$B9,$A10:$A$41,$A9)-SUM(SUMIFS(O10:O$41,$C10:$C$41,$C9,$B10:$B$41,$B9,$A10:$A$41,$A9,$E10:$E$41,{"A08.20.017","A08.20.017.001"}))</f>
        <v>4630.16</v>
      </c>
      <c r="P9" s="20" cm="1">
        <f t="array" ref="P9">SUMIFS(P10:P$41,$C10:$C$41,$C9,$B10:$B$41,$B9,$A10:$A$41,$A9)-SUM(SUMIFS(P10:P$41,$C10:$C$41,$C9,$B10:$B$41,$B9,$A10:$A$41,$A9,$E10:$E$41,{"A08.20.017","A08.20.017.001"}))</f>
        <v>3968.7</v>
      </c>
      <c r="Q9" s="20" cm="1">
        <f t="array" ref="Q9">SUMIFS(Q10:Q$41,$C10:$C$41,$C9,$B10:$B$41,$B9,$A10:$A$41,$A9)-SUM(SUMIFS(Q10:Q$41,$C10:$C$41,$C9,$B10:$B$41,$B9,$A10:$A$41,$A9,$E10:$E$41,{"A08.20.017","A08.20.017.001"}))</f>
        <v>3968.7</v>
      </c>
      <c r="R9" s="20" cm="1">
        <f t="array" ref="R9">SUMIFS(R10:R$41,$C10:$C$41,$C9,$B10:$B$41,$B9,$A10:$A$41,$A9)-SUM(SUMIFS(R10:R$41,$C10:$C$41,$C9,$B10:$B$41,$B9,$A10:$A$41,$A9,$E10:$E$41,{"A08.20.017","A08.20.017.001"}))</f>
        <v>3748.2400000000002</v>
      </c>
      <c r="S9" s="20" cm="1">
        <f t="array" ref="S9">SUMIFS(S10:S$41,$C10:$C$41,$C9,$B10:$B$41,$B9,$A10:$A$41,$A9)-SUM(SUMIFS(S10:S$41,$C10:$C$41,$C9,$B10:$B$41,$B9,$A10:$A$41,$A9,$E10:$E$41,{"A08.20.017","A08.20.017.001"}))</f>
        <v>3748.2400000000002</v>
      </c>
      <c r="T9" s="20" cm="1">
        <f t="array" ref="T9">SUMIFS(T10:T$41,$C10:$C$41,$C9,$B10:$B$41,$B9,$A10:$A$41,$A9)-SUM(SUMIFS(T10:T$41,$C10:$C$41,$C9,$B10:$B$41,$B9,$A10:$A$41,$A9,$E10:$E$41,{"A08.20.017","A08.20.017.001"}))</f>
        <v>3748.2400000000002</v>
      </c>
      <c r="U9" s="20" cm="1">
        <f t="array" ref="U9">SUMIFS(U10:U$41,$C10:$C$41,$C9,$B10:$B$41,$B9,$A10:$A$41,$A9)-SUM(SUMIFS(U10:U$41,$C10:$C$41,$C9,$B10:$B$41,$B9,$A10:$A$41,$A9,$E10:$E$41,{"A08.20.017","A08.20.017.001"}))</f>
        <v>3748.2400000000002</v>
      </c>
      <c r="V9" s="20" cm="1">
        <f t="array" ref="V9">SUMIFS(V10:V$41,$C10:$C$41,$C9,$B10:$B$41,$B9,$A10:$A$41,$A9)-SUM(SUMIFS(V10:V$41,$C10:$C$41,$C9,$B10:$B$41,$B9,$A10:$A$41,$A9,$E10:$E$41,{"A08.20.017","A08.20.017.001"}))</f>
        <v>3748.2400000000002</v>
      </c>
      <c r="W9" s="20" cm="1">
        <f t="array" ref="W9">SUMIFS(W10:W$41,$C10:$C$41,$C9,$B10:$B$41,$B9,$A10:$A$41,$A9)-SUM(SUMIFS(W10:W$41,$C10:$C$41,$C9,$B10:$B$41,$B9,$A10:$A$41,$A9,$E10:$E$41,{"A08.20.017","A08.20.017.001"}))</f>
        <v>3748.2400000000002</v>
      </c>
      <c r="X9" s="20" cm="1">
        <f t="array" ref="X9">SUMIFS(X10:X$41,$C10:$C$41,$C9,$B10:$B$41,$B9,$A10:$A$41,$A9)-SUM(SUMIFS(X10:X$41,$C10:$C$41,$C9,$B10:$B$41,$B9,$A10:$A$41,$A9,$E10:$E$41,{"A08.20.017","A08.20.017.001"}))</f>
        <v>3968.7</v>
      </c>
      <c r="Y9" s="20" cm="1">
        <f t="array" ref="Y9">SUMIFS(Y10:Y$41,$C10:$C$41,$C9,$B10:$B$41,$B9,$A10:$A$41,$A9)-SUM(SUMIFS(Y10:Y$41,$C10:$C$41,$C9,$B10:$B$41,$B9,$A10:$A$41,$A9,$E10:$E$41,{"A08.20.017","A08.20.017.001"}))</f>
        <v>3748.2400000000002</v>
      </c>
      <c r="Z9" s="20" cm="1">
        <f t="array" ref="Z9">SUMIFS(Z10:Z$41,$C10:$C$41,$C9,$B10:$B$41,$B9,$A10:$A$41,$A9)-SUM(SUMIFS(Z10:Z$41,$C10:$C$41,$C9,$B10:$B$41,$B9,$A10:$A$41,$A9,$E10:$E$41,{"A08.20.017","A08.20.017.001"}))</f>
        <v>3968.7</v>
      </c>
      <c r="AA9" s="20" cm="1">
        <f t="array" ref="AA9">SUMIFS(AA10:AA$41,$C10:$C$41,$C9,$B10:$B$41,$B9,$A10:$A$41,$A9)-SUM(SUMIFS(AA10:AA$41,$C10:$C$41,$C9,$B10:$B$41,$B9,$A10:$A$41,$A9,$E10:$E$41,{"A08.20.017","A08.20.017.001"}))</f>
        <v>4630.16</v>
      </c>
      <c r="AB9" s="20" cm="1">
        <f t="array" ref="AB9">SUMIFS(AB10:AB$41,$C10:$C$41,$C9,$B10:$B$41,$B9,$A10:$A$41,$A9)-SUM(SUMIFS(AB10:AB$41,$C10:$C$41,$C9,$B10:$B$41,$B9,$A10:$A$41,$A9,$E10:$E$41,{"A08.20.017","A08.20.017.001"}))</f>
        <v>4630.16</v>
      </c>
      <c r="AC9" s="20" cm="1">
        <f t="array" ref="AC9">SUMIFS(AC10:AC$41,$C10:$C$41,$C9,$B10:$B$41,$B9,$A10:$A$41,$A9)-SUM(SUMIFS(AC10:AC$41,$C10:$C$41,$C9,$B10:$B$41,$B9,$A10:$A$41,$A9,$E10:$E$41,{"A08.20.017","A08.20.017.001"}))</f>
        <v>3748.2400000000002</v>
      </c>
      <c r="AD9" s="20" cm="1">
        <f t="array" ref="AD9">SUMIFS(AD10:AD$41,$C10:$C$41,$C9,$B10:$B$41,$B9,$A10:$A$41,$A9)-SUM(SUMIFS(AD10:AD$41,$C10:$C$41,$C9,$B10:$B$41,$B9,$A10:$A$41,$A9,$E10:$E$41,{"A08.20.017","A08.20.017.001"}))</f>
        <v>3748.2400000000002</v>
      </c>
      <c r="AE9" s="20" cm="1">
        <f t="array" ref="AE9">SUMIFS(AE10:AE$41,$C10:$C$41,$C9,$B10:$B$41,$B9,$A10:$A$41,$A9)-SUM(SUMIFS(AE10:AE$41,$C10:$C$41,$C9,$B10:$B$41,$B9,$A10:$A$41,$A9,$E10:$E$41,{"A08.20.017","A08.20.017.001"}))</f>
        <v>3748.2400000000002</v>
      </c>
      <c r="AF9" s="20" cm="1">
        <f t="array" ref="AF9">SUMIFS(AF10:AF$41,$C10:$C$41,$C9,$B10:$B$41,$B9,$A10:$A$41,$A9)-SUM(SUMIFS(AF10:AF$41,$C10:$C$41,$C9,$B10:$B$41,$B9,$A10:$A$41,$A9,$E10:$E$41,{"A08.20.017","A08.20.017.001"}))</f>
        <v>4630.16</v>
      </c>
      <c r="AG9" s="20" cm="1">
        <f t="array" ref="AG9">SUMIFS(AG10:AG$41,$C10:$C$41,$C9,$B10:$B$41,$B9,$A10:$A$41,$A9)-SUM(SUMIFS(AG10:AG$41,$C10:$C$41,$C9,$B10:$B$41,$B9,$A10:$A$41,$A9,$E10:$E$41,{"A08.20.017","A08.20.017.001"}))</f>
        <v>5291.63</v>
      </c>
      <c r="AH9" s="20" cm="1">
        <f t="array" ref="AH9">SUMIFS(AH10:AH$41,$C10:$C$41,$C9,$B10:$B$41,$B9,$A10:$A$41,$A9)-SUM(SUMIFS(AH10:AH$41,$C10:$C$41,$C9,$B10:$B$41,$B9,$A10:$A$41,$A9,$E10:$E$41,{"A08.20.017","A08.20.017.001"}))</f>
        <v>3748.2400000000002</v>
      </c>
      <c r="AI9" s="20" cm="1">
        <f t="array" ref="AI9">SUMIFS(AI10:AI$41,$C10:$C$41,$C9,$B10:$B$41,$B9,$A10:$A$41,$A9)-SUM(SUMIFS(AI10:AI$41,$C10:$C$41,$C9,$B10:$B$41,$B9,$A10:$A$41,$A9,$E10:$E$41,{"A08.20.017","A08.20.017.001"}))</f>
        <v>3968.7</v>
      </c>
    </row>
    <row r="10" spans="1:35" ht="47.25" x14ac:dyDescent="0.25">
      <c r="A10" s="21" t="s">
        <v>11</v>
      </c>
      <c r="B10" s="21" t="s">
        <v>12</v>
      </c>
      <c r="C10" s="12" t="s">
        <v>13</v>
      </c>
      <c r="D10" s="12" t="s">
        <v>16</v>
      </c>
      <c r="E10" s="12" t="s">
        <v>17</v>
      </c>
      <c r="F10" s="22">
        <v>0.13433311000000001</v>
      </c>
      <c r="G10" s="13">
        <f t="shared" ref="G10:G16" si="0">$G$6*F10</f>
        <v>247.535621797</v>
      </c>
      <c r="H10" s="13">
        <f>ROUND($G10*H$6,2)</f>
        <v>420.81</v>
      </c>
      <c r="I10" s="13">
        <f t="shared" ref="I10:AI16" si="1">ROUND($G10*I$6,2)</f>
        <v>420.81</v>
      </c>
      <c r="J10" s="13">
        <f t="shared" si="1"/>
        <v>445.56</v>
      </c>
      <c r="K10" s="13">
        <f t="shared" si="1"/>
        <v>445.56</v>
      </c>
      <c r="L10" s="13">
        <f t="shared" si="1"/>
        <v>594.09</v>
      </c>
      <c r="M10" s="13">
        <f t="shared" si="1"/>
        <v>569.33000000000004</v>
      </c>
      <c r="N10" s="13">
        <f t="shared" si="1"/>
        <v>519.82000000000005</v>
      </c>
      <c r="O10" s="13">
        <f t="shared" si="1"/>
        <v>519.82000000000005</v>
      </c>
      <c r="P10" s="13">
        <f t="shared" si="1"/>
        <v>445.56</v>
      </c>
      <c r="Q10" s="13">
        <f t="shared" si="1"/>
        <v>445.56</v>
      </c>
      <c r="R10" s="13">
        <f t="shared" si="1"/>
        <v>420.81</v>
      </c>
      <c r="S10" s="13">
        <f t="shared" si="1"/>
        <v>420.81</v>
      </c>
      <c r="T10" s="13">
        <f t="shared" si="1"/>
        <v>420.81</v>
      </c>
      <c r="U10" s="13">
        <f t="shared" si="1"/>
        <v>420.81</v>
      </c>
      <c r="V10" s="13">
        <f t="shared" si="1"/>
        <v>420.81</v>
      </c>
      <c r="W10" s="13">
        <f t="shared" si="1"/>
        <v>420.81</v>
      </c>
      <c r="X10" s="13">
        <f t="shared" si="1"/>
        <v>445.56</v>
      </c>
      <c r="Y10" s="13">
        <f t="shared" si="1"/>
        <v>420.81</v>
      </c>
      <c r="Z10" s="13">
        <f t="shared" si="1"/>
        <v>445.56</v>
      </c>
      <c r="AA10" s="13">
        <f t="shared" si="1"/>
        <v>519.82000000000005</v>
      </c>
      <c r="AB10" s="13">
        <f t="shared" si="1"/>
        <v>519.82000000000005</v>
      </c>
      <c r="AC10" s="13">
        <f t="shared" si="1"/>
        <v>420.81</v>
      </c>
      <c r="AD10" s="13">
        <f t="shared" si="1"/>
        <v>420.81</v>
      </c>
      <c r="AE10" s="13">
        <f t="shared" si="1"/>
        <v>420.81</v>
      </c>
      <c r="AF10" s="13">
        <f t="shared" si="1"/>
        <v>519.82000000000005</v>
      </c>
      <c r="AG10" s="13">
        <f t="shared" si="1"/>
        <v>594.09</v>
      </c>
      <c r="AH10" s="13">
        <f t="shared" si="1"/>
        <v>420.81</v>
      </c>
      <c r="AI10" s="13">
        <f t="shared" si="1"/>
        <v>445.56</v>
      </c>
    </row>
    <row r="11" spans="1:35" ht="44.25" customHeight="1" x14ac:dyDescent="0.25">
      <c r="A11" s="21" t="s">
        <v>11</v>
      </c>
      <c r="B11" s="21" t="s">
        <v>12</v>
      </c>
      <c r="C11" s="12" t="s">
        <v>13</v>
      </c>
      <c r="D11" s="12" t="s">
        <v>18</v>
      </c>
      <c r="E11" s="12" t="s">
        <v>19</v>
      </c>
      <c r="F11" s="22">
        <v>0.10190192000000001</v>
      </c>
      <c r="G11" s="13">
        <f t="shared" si="0"/>
        <v>187.77466798400002</v>
      </c>
      <c r="H11" s="13">
        <f t="shared" ref="H11:H16" si="2">ROUND($G11*H$6,2)</f>
        <v>319.22000000000003</v>
      </c>
      <c r="I11" s="13">
        <f t="shared" si="1"/>
        <v>319.22000000000003</v>
      </c>
      <c r="J11" s="13">
        <f t="shared" si="1"/>
        <v>337.99</v>
      </c>
      <c r="K11" s="13">
        <f t="shared" si="1"/>
        <v>337.99</v>
      </c>
      <c r="L11" s="13">
        <f t="shared" si="1"/>
        <v>450.66</v>
      </c>
      <c r="M11" s="13">
        <f t="shared" si="1"/>
        <v>431.88</v>
      </c>
      <c r="N11" s="13">
        <f t="shared" si="1"/>
        <v>394.33</v>
      </c>
      <c r="O11" s="13">
        <f t="shared" si="1"/>
        <v>394.33</v>
      </c>
      <c r="P11" s="13">
        <f t="shared" si="1"/>
        <v>337.99</v>
      </c>
      <c r="Q11" s="13">
        <f t="shared" si="1"/>
        <v>337.99</v>
      </c>
      <c r="R11" s="13">
        <f t="shared" si="1"/>
        <v>319.22000000000003</v>
      </c>
      <c r="S11" s="13">
        <f t="shared" si="1"/>
        <v>319.22000000000003</v>
      </c>
      <c r="T11" s="13">
        <f t="shared" si="1"/>
        <v>319.22000000000003</v>
      </c>
      <c r="U11" s="13">
        <f t="shared" si="1"/>
        <v>319.22000000000003</v>
      </c>
      <c r="V11" s="13">
        <f t="shared" si="1"/>
        <v>319.22000000000003</v>
      </c>
      <c r="W11" s="13">
        <f t="shared" si="1"/>
        <v>319.22000000000003</v>
      </c>
      <c r="X11" s="13">
        <f t="shared" si="1"/>
        <v>337.99</v>
      </c>
      <c r="Y11" s="13">
        <f t="shared" si="1"/>
        <v>319.22000000000003</v>
      </c>
      <c r="Z11" s="13">
        <f t="shared" si="1"/>
        <v>337.99</v>
      </c>
      <c r="AA11" s="13">
        <f t="shared" si="1"/>
        <v>394.33</v>
      </c>
      <c r="AB11" s="13">
        <f t="shared" si="1"/>
        <v>394.33</v>
      </c>
      <c r="AC11" s="13">
        <f t="shared" si="1"/>
        <v>319.22000000000003</v>
      </c>
      <c r="AD11" s="13">
        <f t="shared" si="1"/>
        <v>319.22000000000003</v>
      </c>
      <c r="AE11" s="13">
        <f t="shared" si="1"/>
        <v>319.22000000000003</v>
      </c>
      <c r="AF11" s="13">
        <f t="shared" si="1"/>
        <v>394.33</v>
      </c>
      <c r="AG11" s="13">
        <f t="shared" si="1"/>
        <v>450.66</v>
      </c>
      <c r="AH11" s="13">
        <f t="shared" si="1"/>
        <v>319.22000000000003</v>
      </c>
      <c r="AI11" s="13">
        <f t="shared" si="1"/>
        <v>337.99</v>
      </c>
    </row>
    <row r="12" spans="1:35" ht="46.5" customHeight="1" x14ac:dyDescent="0.25">
      <c r="A12" s="21" t="s">
        <v>11</v>
      </c>
      <c r="B12" s="21" t="s">
        <v>12</v>
      </c>
      <c r="C12" s="12" t="s">
        <v>13</v>
      </c>
      <c r="D12" s="12" t="s">
        <v>20</v>
      </c>
      <c r="E12" s="12" t="s">
        <v>21</v>
      </c>
      <c r="F12" s="22">
        <v>7.5741600000000006E-2</v>
      </c>
      <c r="G12" s="13">
        <f t="shared" si="0"/>
        <v>139.56904632000001</v>
      </c>
      <c r="H12" s="13">
        <f t="shared" si="2"/>
        <v>237.27</v>
      </c>
      <c r="I12" s="13">
        <f t="shared" si="1"/>
        <v>237.27</v>
      </c>
      <c r="J12" s="13">
        <f t="shared" si="1"/>
        <v>251.22</v>
      </c>
      <c r="K12" s="13">
        <f t="shared" si="1"/>
        <v>251.22</v>
      </c>
      <c r="L12" s="13">
        <f t="shared" si="1"/>
        <v>334.97</v>
      </c>
      <c r="M12" s="13">
        <f t="shared" si="1"/>
        <v>321.01</v>
      </c>
      <c r="N12" s="13">
        <f t="shared" si="1"/>
        <v>293.08999999999997</v>
      </c>
      <c r="O12" s="13">
        <f t="shared" si="1"/>
        <v>293.08999999999997</v>
      </c>
      <c r="P12" s="13">
        <f t="shared" si="1"/>
        <v>251.22</v>
      </c>
      <c r="Q12" s="13">
        <f t="shared" si="1"/>
        <v>251.22</v>
      </c>
      <c r="R12" s="13">
        <f t="shared" si="1"/>
        <v>237.27</v>
      </c>
      <c r="S12" s="13">
        <f t="shared" si="1"/>
        <v>237.27</v>
      </c>
      <c r="T12" s="13">
        <f t="shared" si="1"/>
        <v>237.27</v>
      </c>
      <c r="U12" s="13">
        <f t="shared" si="1"/>
        <v>237.27</v>
      </c>
      <c r="V12" s="13">
        <f t="shared" si="1"/>
        <v>237.27</v>
      </c>
      <c r="W12" s="13">
        <f t="shared" si="1"/>
        <v>237.27</v>
      </c>
      <c r="X12" s="13">
        <f t="shared" si="1"/>
        <v>251.22</v>
      </c>
      <c r="Y12" s="13">
        <f t="shared" si="1"/>
        <v>237.27</v>
      </c>
      <c r="Z12" s="13">
        <f t="shared" si="1"/>
        <v>251.22</v>
      </c>
      <c r="AA12" s="13">
        <f t="shared" si="1"/>
        <v>293.08999999999997</v>
      </c>
      <c r="AB12" s="13">
        <f t="shared" si="1"/>
        <v>293.08999999999997</v>
      </c>
      <c r="AC12" s="13">
        <f t="shared" si="1"/>
        <v>237.27</v>
      </c>
      <c r="AD12" s="13">
        <f t="shared" si="1"/>
        <v>237.27</v>
      </c>
      <c r="AE12" s="13">
        <f t="shared" si="1"/>
        <v>237.27</v>
      </c>
      <c r="AF12" s="13">
        <f t="shared" si="1"/>
        <v>293.08999999999997</v>
      </c>
      <c r="AG12" s="13">
        <f t="shared" si="1"/>
        <v>334.97</v>
      </c>
      <c r="AH12" s="13">
        <f t="shared" si="1"/>
        <v>237.27</v>
      </c>
      <c r="AI12" s="13">
        <f t="shared" si="1"/>
        <v>251.22</v>
      </c>
    </row>
    <row r="13" spans="1:35" ht="59.25" customHeight="1" x14ac:dyDescent="0.25">
      <c r="A13" s="21" t="s">
        <v>11</v>
      </c>
      <c r="B13" s="21" t="s">
        <v>12</v>
      </c>
      <c r="C13" s="12" t="s">
        <v>13</v>
      </c>
      <c r="D13" s="12" t="s">
        <v>22</v>
      </c>
      <c r="E13" s="12" t="s">
        <v>23</v>
      </c>
      <c r="F13" s="22">
        <v>7.7666280000000004E-2</v>
      </c>
      <c r="G13" s="13">
        <f t="shared" si="0"/>
        <v>143.11565415600001</v>
      </c>
      <c r="H13" s="13">
        <f t="shared" si="2"/>
        <v>243.3</v>
      </c>
      <c r="I13" s="13">
        <f t="shared" si="1"/>
        <v>243.3</v>
      </c>
      <c r="J13" s="13">
        <f t="shared" si="1"/>
        <v>257.61</v>
      </c>
      <c r="K13" s="13">
        <f t="shared" si="1"/>
        <v>257.61</v>
      </c>
      <c r="L13" s="13">
        <f t="shared" si="1"/>
        <v>343.48</v>
      </c>
      <c r="M13" s="13">
        <f t="shared" si="1"/>
        <v>329.17</v>
      </c>
      <c r="N13" s="13">
        <f t="shared" si="1"/>
        <v>300.54000000000002</v>
      </c>
      <c r="O13" s="13">
        <f t="shared" si="1"/>
        <v>300.54000000000002</v>
      </c>
      <c r="P13" s="13">
        <f t="shared" si="1"/>
        <v>257.61</v>
      </c>
      <c r="Q13" s="13">
        <f t="shared" si="1"/>
        <v>257.61</v>
      </c>
      <c r="R13" s="13">
        <f t="shared" si="1"/>
        <v>243.3</v>
      </c>
      <c r="S13" s="13">
        <f t="shared" si="1"/>
        <v>243.3</v>
      </c>
      <c r="T13" s="13">
        <f t="shared" si="1"/>
        <v>243.3</v>
      </c>
      <c r="U13" s="13">
        <f t="shared" si="1"/>
        <v>243.3</v>
      </c>
      <c r="V13" s="13">
        <f t="shared" si="1"/>
        <v>243.3</v>
      </c>
      <c r="W13" s="13">
        <f t="shared" si="1"/>
        <v>243.3</v>
      </c>
      <c r="X13" s="13">
        <f t="shared" si="1"/>
        <v>257.61</v>
      </c>
      <c r="Y13" s="13">
        <f t="shared" si="1"/>
        <v>243.3</v>
      </c>
      <c r="Z13" s="13">
        <f t="shared" si="1"/>
        <v>257.61</v>
      </c>
      <c r="AA13" s="13">
        <f t="shared" si="1"/>
        <v>300.54000000000002</v>
      </c>
      <c r="AB13" s="13">
        <f t="shared" si="1"/>
        <v>300.54000000000002</v>
      </c>
      <c r="AC13" s="13">
        <f t="shared" si="1"/>
        <v>243.3</v>
      </c>
      <c r="AD13" s="13">
        <f t="shared" si="1"/>
        <v>243.3</v>
      </c>
      <c r="AE13" s="13">
        <f t="shared" si="1"/>
        <v>243.3</v>
      </c>
      <c r="AF13" s="13">
        <f t="shared" si="1"/>
        <v>300.54000000000002</v>
      </c>
      <c r="AG13" s="13">
        <f t="shared" si="1"/>
        <v>343.48</v>
      </c>
      <c r="AH13" s="13">
        <f t="shared" si="1"/>
        <v>243.3</v>
      </c>
      <c r="AI13" s="13">
        <f t="shared" si="1"/>
        <v>257.61</v>
      </c>
    </row>
    <row r="14" spans="1:35" ht="49.5" customHeight="1" x14ac:dyDescent="0.25">
      <c r="A14" s="21" t="s">
        <v>11</v>
      </c>
      <c r="B14" s="21" t="s">
        <v>12</v>
      </c>
      <c r="C14" s="12" t="s">
        <v>13</v>
      </c>
      <c r="D14" s="12" t="s">
        <v>24</v>
      </c>
      <c r="E14" s="12" t="s">
        <v>25</v>
      </c>
      <c r="F14" s="22">
        <v>7.7666280000000004E-2</v>
      </c>
      <c r="G14" s="13">
        <f t="shared" si="0"/>
        <v>143.11565415600001</v>
      </c>
      <c r="H14" s="13">
        <f t="shared" si="2"/>
        <v>243.3</v>
      </c>
      <c r="I14" s="13">
        <f t="shared" si="1"/>
        <v>243.3</v>
      </c>
      <c r="J14" s="13">
        <f t="shared" si="1"/>
        <v>257.61</v>
      </c>
      <c r="K14" s="13">
        <f t="shared" si="1"/>
        <v>257.61</v>
      </c>
      <c r="L14" s="13">
        <f t="shared" si="1"/>
        <v>343.48</v>
      </c>
      <c r="M14" s="13">
        <f t="shared" si="1"/>
        <v>329.17</v>
      </c>
      <c r="N14" s="13">
        <f t="shared" si="1"/>
        <v>300.54000000000002</v>
      </c>
      <c r="O14" s="13">
        <f t="shared" si="1"/>
        <v>300.54000000000002</v>
      </c>
      <c r="P14" s="13">
        <f t="shared" si="1"/>
        <v>257.61</v>
      </c>
      <c r="Q14" s="13">
        <f t="shared" si="1"/>
        <v>257.61</v>
      </c>
      <c r="R14" s="13">
        <f t="shared" si="1"/>
        <v>243.3</v>
      </c>
      <c r="S14" s="13">
        <f t="shared" si="1"/>
        <v>243.3</v>
      </c>
      <c r="T14" s="13">
        <f t="shared" si="1"/>
        <v>243.3</v>
      </c>
      <c r="U14" s="13">
        <f t="shared" si="1"/>
        <v>243.3</v>
      </c>
      <c r="V14" s="13">
        <f t="shared" si="1"/>
        <v>243.3</v>
      </c>
      <c r="W14" s="13">
        <f t="shared" si="1"/>
        <v>243.3</v>
      </c>
      <c r="X14" s="13">
        <f t="shared" si="1"/>
        <v>257.61</v>
      </c>
      <c r="Y14" s="13">
        <f t="shared" si="1"/>
        <v>243.3</v>
      </c>
      <c r="Z14" s="13">
        <f t="shared" si="1"/>
        <v>257.61</v>
      </c>
      <c r="AA14" s="13">
        <f t="shared" si="1"/>
        <v>300.54000000000002</v>
      </c>
      <c r="AB14" s="13">
        <f t="shared" si="1"/>
        <v>300.54000000000002</v>
      </c>
      <c r="AC14" s="13">
        <f t="shared" si="1"/>
        <v>243.3</v>
      </c>
      <c r="AD14" s="13">
        <f t="shared" si="1"/>
        <v>243.3</v>
      </c>
      <c r="AE14" s="13">
        <f t="shared" si="1"/>
        <v>243.3</v>
      </c>
      <c r="AF14" s="13">
        <f t="shared" si="1"/>
        <v>300.54000000000002</v>
      </c>
      <c r="AG14" s="13">
        <f t="shared" si="1"/>
        <v>343.48</v>
      </c>
      <c r="AH14" s="13">
        <f t="shared" si="1"/>
        <v>243.3</v>
      </c>
      <c r="AI14" s="13">
        <f t="shared" si="1"/>
        <v>257.61</v>
      </c>
    </row>
    <row r="15" spans="1:35" ht="49.5" customHeight="1" x14ac:dyDescent="0.25">
      <c r="A15" s="21" t="s">
        <v>11</v>
      </c>
      <c r="B15" s="21" t="s">
        <v>12</v>
      </c>
      <c r="C15" s="12" t="s">
        <v>13</v>
      </c>
      <c r="D15" s="12" t="s">
        <v>26</v>
      </c>
      <c r="E15" s="12" t="s">
        <v>27</v>
      </c>
      <c r="F15" s="22">
        <v>0.31285840999999998</v>
      </c>
      <c r="G15" s="13">
        <f t="shared" si="0"/>
        <v>576.50419210699999</v>
      </c>
      <c r="H15" s="13">
        <f t="shared" si="2"/>
        <v>980.06</v>
      </c>
      <c r="I15" s="13">
        <f t="shared" si="1"/>
        <v>980.06</v>
      </c>
      <c r="J15" s="13">
        <f t="shared" si="1"/>
        <v>1037.71</v>
      </c>
      <c r="K15" s="13">
        <f t="shared" si="1"/>
        <v>1037.71</v>
      </c>
      <c r="L15" s="13">
        <f t="shared" si="1"/>
        <v>1383.61</v>
      </c>
      <c r="M15" s="13">
        <f t="shared" si="1"/>
        <v>1325.96</v>
      </c>
      <c r="N15" s="13">
        <f t="shared" si="1"/>
        <v>1210.6600000000001</v>
      </c>
      <c r="O15" s="13">
        <f t="shared" si="1"/>
        <v>1210.6600000000001</v>
      </c>
      <c r="P15" s="13">
        <f t="shared" si="1"/>
        <v>1037.71</v>
      </c>
      <c r="Q15" s="13">
        <f t="shared" si="1"/>
        <v>1037.71</v>
      </c>
      <c r="R15" s="13">
        <f t="shared" si="1"/>
        <v>980.06</v>
      </c>
      <c r="S15" s="13">
        <f t="shared" si="1"/>
        <v>980.06</v>
      </c>
      <c r="T15" s="13">
        <f t="shared" si="1"/>
        <v>980.06</v>
      </c>
      <c r="U15" s="13">
        <f t="shared" si="1"/>
        <v>980.06</v>
      </c>
      <c r="V15" s="13">
        <f t="shared" si="1"/>
        <v>980.06</v>
      </c>
      <c r="W15" s="13">
        <f t="shared" si="1"/>
        <v>980.06</v>
      </c>
      <c r="X15" s="13">
        <f t="shared" si="1"/>
        <v>1037.71</v>
      </c>
      <c r="Y15" s="13">
        <f t="shared" si="1"/>
        <v>980.06</v>
      </c>
      <c r="Z15" s="13">
        <f t="shared" si="1"/>
        <v>1037.71</v>
      </c>
      <c r="AA15" s="13">
        <f t="shared" si="1"/>
        <v>1210.6600000000001</v>
      </c>
      <c r="AB15" s="13">
        <f t="shared" si="1"/>
        <v>1210.6600000000001</v>
      </c>
      <c r="AC15" s="13">
        <f t="shared" si="1"/>
        <v>980.06</v>
      </c>
      <c r="AD15" s="13">
        <f t="shared" si="1"/>
        <v>980.06</v>
      </c>
      <c r="AE15" s="13">
        <f t="shared" si="1"/>
        <v>980.06</v>
      </c>
      <c r="AF15" s="13">
        <f t="shared" si="1"/>
        <v>1210.6600000000001</v>
      </c>
      <c r="AG15" s="13">
        <f t="shared" si="1"/>
        <v>1383.61</v>
      </c>
      <c r="AH15" s="13">
        <f t="shared" si="1"/>
        <v>980.06</v>
      </c>
      <c r="AI15" s="13">
        <f t="shared" si="1"/>
        <v>1037.71</v>
      </c>
    </row>
    <row r="16" spans="1:35" ht="110.25" x14ac:dyDescent="0.25">
      <c r="A16" s="21" t="s">
        <v>11</v>
      </c>
      <c r="B16" s="21" t="s">
        <v>12</v>
      </c>
      <c r="C16" s="12" t="s">
        <v>13</v>
      </c>
      <c r="D16" s="12" t="s">
        <v>28</v>
      </c>
      <c r="E16" s="12" t="s">
        <v>29</v>
      </c>
      <c r="F16" s="22">
        <v>0.57169199000000004</v>
      </c>
      <c r="G16" s="13">
        <f t="shared" si="0"/>
        <v>1053.4568299730001</v>
      </c>
      <c r="H16" s="13">
        <f t="shared" si="2"/>
        <v>1790.88</v>
      </c>
      <c r="I16" s="13">
        <f t="shared" si="1"/>
        <v>1790.88</v>
      </c>
      <c r="J16" s="13">
        <f t="shared" si="1"/>
        <v>1896.22</v>
      </c>
      <c r="K16" s="13">
        <f t="shared" si="1"/>
        <v>1896.22</v>
      </c>
      <c r="L16" s="13">
        <f t="shared" si="1"/>
        <v>2528.3000000000002</v>
      </c>
      <c r="M16" s="13">
        <f t="shared" si="1"/>
        <v>2422.9499999999998</v>
      </c>
      <c r="N16" s="13">
        <f t="shared" si="1"/>
        <v>2212.2600000000002</v>
      </c>
      <c r="O16" s="13">
        <f t="shared" si="1"/>
        <v>2212.2600000000002</v>
      </c>
      <c r="P16" s="13">
        <f t="shared" si="1"/>
        <v>1896.22</v>
      </c>
      <c r="Q16" s="13">
        <f t="shared" si="1"/>
        <v>1896.22</v>
      </c>
      <c r="R16" s="13">
        <f t="shared" si="1"/>
        <v>1790.88</v>
      </c>
      <c r="S16" s="13">
        <f t="shared" si="1"/>
        <v>1790.88</v>
      </c>
      <c r="T16" s="13">
        <f t="shared" si="1"/>
        <v>1790.88</v>
      </c>
      <c r="U16" s="13">
        <f t="shared" si="1"/>
        <v>1790.88</v>
      </c>
      <c r="V16" s="13">
        <f t="shared" si="1"/>
        <v>1790.88</v>
      </c>
      <c r="W16" s="13">
        <f t="shared" si="1"/>
        <v>1790.88</v>
      </c>
      <c r="X16" s="13">
        <f t="shared" si="1"/>
        <v>1896.22</v>
      </c>
      <c r="Y16" s="13">
        <f t="shared" si="1"/>
        <v>1790.88</v>
      </c>
      <c r="Z16" s="13">
        <f t="shared" si="1"/>
        <v>1896.22</v>
      </c>
      <c r="AA16" s="13">
        <f t="shared" si="1"/>
        <v>2212.2600000000002</v>
      </c>
      <c r="AB16" s="13">
        <f t="shared" si="1"/>
        <v>2212.2600000000002</v>
      </c>
      <c r="AC16" s="13">
        <f t="shared" si="1"/>
        <v>1790.88</v>
      </c>
      <c r="AD16" s="13">
        <f t="shared" si="1"/>
        <v>1790.88</v>
      </c>
      <c r="AE16" s="13">
        <f t="shared" si="1"/>
        <v>1790.88</v>
      </c>
      <c r="AF16" s="13">
        <f t="shared" si="1"/>
        <v>2212.2600000000002</v>
      </c>
      <c r="AG16" s="13">
        <f t="shared" si="1"/>
        <v>2528.3000000000002</v>
      </c>
      <c r="AH16" s="13">
        <f t="shared" si="1"/>
        <v>1790.88</v>
      </c>
      <c r="AI16" s="13">
        <f t="shared" si="1"/>
        <v>1896.22</v>
      </c>
    </row>
    <row r="17" spans="1:35" ht="78.75" x14ac:dyDescent="0.25">
      <c r="A17" s="17" t="s">
        <v>11</v>
      </c>
      <c r="B17" s="17" t="s">
        <v>12</v>
      </c>
      <c r="C17" s="18" t="s">
        <v>30</v>
      </c>
      <c r="D17" s="18" t="s">
        <v>31</v>
      </c>
      <c r="E17" s="18"/>
      <c r="F17" s="19"/>
      <c r="G17" s="20">
        <f>SUMIFS(G19:G$41,$C19:$C$41,$C17,$B19:$B$41,$B17,$A19:$A$41,$A17)-SUMIFS(G19:G$41,$C19:$C$41,$C17,$B19:$B$41,$B17,$A19:$A$41,$A17,$E19:$E$41,"A08.20.017.002")</f>
        <v>861.11064441300016</v>
      </c>
      <c r="H17" s="20">
        <f>SUMIFS(H19:H$41,$C19:$C$41,$C17,$B19:$B$41,$B17,$A19:$A$41,$A17)-SUMIFS(H19:H$41,$C19:$C$41,$C17,$B19:$B$41,$B17,$A19:$A$41,$A17,$E19:$E$41,"A08.20.017.002")</f>
        <v>1463.8999999999996</v>
      </c>
      <c r="I17" s="20">
        <f>SUMIFS(I19:I$41,$C19:$C$41,$C17,$B19:$B$41,$B17,$A19:$A$41,$A17)-SUMIFS(I19:I$41,$C19:$C$41,$C17,$B19:$B$41,$B17,$A19:$A$41,$A17,$E19:$E$41,"A08.20.017.002")</f>
        <v>1463.8999999999996</v>
      </c>
      <c r="J17" s="20">
        <f>SUMIFS(J19:J$41,$C19:$C$41,$C17,$B19:$B$41,$B17,$A19:$A$41,$A17)-SUMIFS(J19:J$41,$C19:$C$41,$C17,$B19:$B$41,$B17,$A19:$A$41,$A17,$E19:$E$41,"A08.20.017.002")</f>
        <v>1549.9899999999998</v>
      </c>
      <c r="K17" s="20">
        <f>SUMIFS(K19:K$41,$C19:$C$41,$C17,$B19:$B$41,$B17,$A19:$A$41,$A17)-SUMIFS(K19:K$41,$C19:$C$41,$C17,$B19:$B$41,$B17,$A19:$A$41,$A17,$E19:$E$41,"A08.20.017.002")</f>
        <v>1549.9899999999998</v>
      </c>
      <c r="L17" s="20">
        <f>SUMIFS(L19:L$41,$C19:$C$41,$C17,$B19:$B$41,$B17,$A19:$A$41,$A17)-SUMIFS(L19:L$41,$C19:$C$41,$C17,$B19:$B$41,$B17,$A19:$A$41,$A17,$E19:$E$41,"A08.20.017.002")</f>
        <v>2066.6800000000003</v>
      </c>
      <c r="M17" s="20">
        <f>SUMIFS(M19:M$41,$C19:$C$41,$C17,$B19:$B$41,$B17,$A19:$A$41,$A17)-SUMIFS(M19:M$41,$C19:$C$41,$C17,$B19:$B$41,$B17,$A19:$A$41,$A17,$E19:$E$41,"A08.20.017.002")</f>
        <v>1980.5600000000004</v>
      </c>
      <c r="N17" s="20">
        <f>SUMIFS(N19:N$41,$C19:$C$41,$C17,$B19:$B$41,$B17,$A19:$A$41,$A17)-SUMIFS(N19:N$41,$C19:$C$41,$C17,$B19:$B$41,$B17,$A19:$A$41,$A17,$E19:$E$41,"A08.20.017.002")</f>
        <v>1808.3200000000004</v>
      </c>
      <c r="O17" s="20">
        <f>SUMIFS(O19:O$41,$C19:$C$41,$C17,$B19:$B$41,$B17,$A19:$A$41,$A17)-SUMIFS(O19:O$41,$C19:$C$41,$C17,$B19:$B$41,$B17,$A19:$A$41,$A17,$E19:$E$41,"A08.20.017.002")</f>
        <v>1808.3200000000004</v>
      </c>
      <c r="P17" s="20">
        <f>SUMIFS(P19:P$41,$C19:$C$41,$C17,$B19:$B$41,$B17,$A19:$A$41,$A17)-SUMIFS(P19:P$41,$C19:$C$41,$C17,$B19:$B$41,$B17,$A19:$A$41,$A17,$E19:$E$41,"A08.20.017.002")</f>
        <v>1549.9899999999998</v>
      </c>
      <c r="Q17" s="20">
        <f>SUMIFS(Q19:Q$41,$C19:$C$41,$C17,$B19:$B$41,$B17,$A19:$A$41,$A17)-SUMIFS(Q19:Q$41,$C19:$C$41,$C17,$B19:$B$41,$B17,$A19:$A$41,$A17,$E19:$E$41,"A08.20.017.002")</f>
        <v>1549.9899999999998</v>
      </c>
      <c r="R17" s="20">
        <f>SUMIFS(R19:R$41,$C19:$C$41,$C17,$B19:$B$41,$B17,$A19:$A$41,$A17)-SUMIFS(R19:R$41,$C19:$C$41,$C17,$B19:$B$41,$B17,$A19:$A$41,$A17,$E19:$E$41,"A08.20.017.002")</f>
        <v>1463.8999999999996</v>
      </c>
      <c r="S17" s="20">
        <f>SUMIFS(S19:S$41,$C19:$C$41,$C17,$B19:$B$41,$B17,$A19:$A$41,$A17)-SUMIFS(S19:S$41,$C19:$C$41,$C17,$B19:$B$41,$B17,$A19:$A$41,$A17,$E19:$E$41,"A08.20.017.002")</f>
        <v>1463.8999999999996</v>
      </c>
      <c r="T17" s="20">
        <f>SUMIFS(T19:T$41,$C19:$C$41,$C17,$B19:$B$41,$B17,$A19:$A$41,$A17)-SUMIFS(T19:T$41,$C19:$C$41,$C17,$B19:$B$41,$B17,$A19:$A$41,$A17,$E19:$E$41,"A08.20.017.002")</f>
        <v>1463.8999999999996</v>
      </c>
      <c r="U17" s="20">
        <f>SUMIFS(U19:U$41,$C19:$C$41,$C17,$B19:$B$41,$B17,$A19:$A$41,$A17)-SUMIFS(U19:U$41,$C19:$C$41,$C17,$B19:$B$41,$B17,$A19:$A$41,$A17,$E19:$E$41,"A08.20.017.002")</f>
        <v>1463.8999999999996</v>
      </c>
      <c r="V17" s="20">
        <f>SUMIFS(V19:V$41,$C19:$C$41,$C17,$B19:$B$41,$B17,$A19:$A$41,$A17)-SUMIFS(V19:V$41,$C19:$C$41,$C17,$B19:$B$41,$B17,$A19:$A$41,$A17,$E19:$E$41,"A08.20.017.002")</f>
        <v>1463.8999999999996</v>
      </c>
      <c r="W17" s="20">
        <f>SUMIFS(W19:W$41,$C19:$C$41,$C17,$B19:$B$41,$B17,$A19:$A$41,$A17)-SUMIFS(W19:W$41,$C19:$C$41,$C17,$B19:$B$41,$B17,$A19:$A$41,$A17,$E19:$E$41,"A08.20.017.002")</f>
        <v>1463.8999999999996</v>
      </c>
      <c r="X17" s="20">
        <f>SUMIFS(X19:X$41,$C19:$C$41,$C17,$B19:$B$41,$B17,$A19:$A$41,$A17)-SUMIFS(X19:X$41,$C19:$C$41,$C17,$B19:$B$41,$B17,$A19:$A$41,$A17,$E19:$E$41,"A08.20.017.002")</f>
        <v>1549.9899999999998</v>
      </c>
      <c r="Y17" s="20">
        <f>SUMIFS(Y19:Y$41,$C19:$C$41,$C17,$B19:$B$41,$B17,$A19:$A$41,$A17)-SUMIFS(Y19:Y$41,$C19:$C$41,$C17,$B19:$B$41,$B17,$A19:$A$41,$A17,$E19:$E$41,"A08.20.017.002")</f>
        <v>1463.8999999999996</v>
      </c>
      <c r="Z17" s="20">
        <f>SUMIFS(Z19:Z$41,$C19:$C$41,$C17,$B19:$B$41,$B17,$A19:$A$41,$A17)-SUMIFS(Z19:Z$41,$C19:$C$41,$C17,$B19:$B$41,$B17,$A19:$A$41,$A17,$E19:$E$41,"A08.20.017.002")</f>
        <v>1549.9899999999998</v>
      </c>
      <c r="AA17" s="20">
        <f>SUMIFS(AA19:AA$41,$C19:$C$41,$C17,$B19:$B$41,$B17,$A19:$A$41,$A17)-SUMIFS(AA19:AA$41,$C19:$C$41,$C17,$B19:$B$41,$B17,$A19:$A$41,$A17,$E19:$E$41,"A08.20.017.002")</f>
        <v>1808.3200000000004</v>
      </c>
      <c r="AB17" s="20">
        <f>SUMIFS(AB19:AB$41,$C19:$C$41,$C17,$B19:$B$41,$B17,$A19:$A$41,$A17)-SUMIFS(AB19:AB$41,$C19:$C$41,$C17,$B19:$B$41,$B17,$A19:$A$41,$A17,$E19:$E$41,"A08.20.017.002")</f>
        <v>1808.3200000000004</v>
      </c>
      <c r="AC17" s="20">
        <f>SUMIFS(AC19:AC$41,$C19:$C$41,$C17,$B19:$B$41,$B17,$A19:$A$41,$A17)-SUMIFS(AC19:AC$41,$C19:$C$41,$C17,$B19:$B$41,$B17,$A19:$A$41,$A17,$E19:$E$41,"A08.20.017.002")</f>
        <v>1463.8999999999996</v>
      </c>
      <c r="AD17" s="20">
        <f>SUMIFS(AD19:AD$41,$C19:$C$41,$C17,$B19:$B$41,$B17,$A19:$A$41,$A17)-SUMIFS(AD19:AD$41,$C19:$C$41,$C17,$B19:$B$41,$B17,$A19:$A$41,$A17,$E19:$E$41,"A08.20.017.002")</f>
        <v>1463.8999999999996</v>
      </c>
      <c r="AE17" s="20">
        <f>SUMIFS(AE19:AE$41,$C19:$C$41,$C17,$B19:$B$41,$B17,$A19:$A$41,$A17)-SUMIFS(AE19:AE$41,$C19:$C$41,$C17,$B19:$B$41,$B17,$A19:$A$41,$A17,$E19:$E$41,"A08.20.017.002")</f>
        <v>1463.8999999999996</v>
      </c>
      <c r="AF17" s="20">
        <f>SUMIFS(AF19:AF$41,$C19:$C$41,$C17,$B19:$B$41,$B17,$A19:$A$41,$A17)-SUMIFS(AF19:AF$41,$C19:$C$41,$C17,$B19:$B$41,$B17,$A19:$A$41,$A17,$E19:$E$41,"A08.20.017.002")</f>
        <v>1808.3200000000004</v>
      </c>
      <c r="AG17" s="20">
        <f>SUMIFS(AG19:AG$41,$C19:$C$41,$C17,$B19:$B$41,$B17,$A19:$A$41,$A17)-SUMIFS(AG19:AG$41,$C19:$C$41,$C17,$B19:$B$41,$B17,$A19:$A$41,$A17,$E19:$E$41,"A08.20.017.002")</f>
        <v>2066.6800000000003</v>
      </c>
      <c r="AH17" s="20">
        <f>SUMIFS(AH19:AH$41,$C19:$C$41,$C17,$B19:$B$41,$B17,$A19:$A$41,$A17)-SUMIFS(AH19:AH$41,$C19:$C$41,$C17,$B19:$B$41,$B17,$A19:$A$41,$A17,$E19:$E$41,"A08.20.017.002")</f>
        <v>1463.8999999999996</v>
      </c>
      <c r="AI17" s="20">
        <f>SUMIFS(AI19:AI$41,$C19:$C$41,$C17,$B19:$B$41,$B17,$A19:$A$41,$A17)-SUMIFS(AI19:AI$41,$C19:$C$41,$C17,$B19:$B$41,$B17,$A19:$A$41,$A17,$E19:$E$41,"A08.20.017.002")</f>
        <v>1549.9899999999998</v>
      </c>
    </row>
    <row r="18" spans="1:35" ht="94.5" x14ac:dyDescent="0.25">
      <c r="A18" s="17" t="s">
        <v>11</v>
      </c>
      <c r="B18" s="17" t="s">
        <v>12</v>
      </c>
      <c r="C18" s="18" t="s">
        <v>30</v>
      </c>
      <c r="D18" s="18" t="s">
        <v>32</v>
      </c>
      <c r="E18" s="18"/>
      <c r="F18" s="19"/>
      <c r="G18" s="20" cm="1">
        <f t="array" ref="G18">SUMIFS(G19:G$41,$C19:$C$41,$C17,$B19:$B$41,$B17,$A19:$A$41,$A17)-SUM(SUMIFS(G19:G$41,$C19:$C$41,$C17,$B19:$B$41,$B17,$A19:$A$41,$A17,$E19:$E$41,{"A08.20.017","A08.20.017.001"}))</f>
        <v>1151.3835282080001</v>
      </c>
      <c r="H18" s="20" cm="1">
        <f t="array" ref="H18">SUMIFS(H19:H$41,$C19:$C$41,$C17,$B19:$B$41,$B17,$A19:$A$41,$A17)-SUM(SUMIFS(H19:H$41,$C19:$C$41,$C17,$B19:$B$41,$B17,$A19:$A$41,$A17,$E19:$E$41,{"A08.20.017","A08.20.017.001"}))</f>
        <v>1957.3599999999997</v>
      </c>
      <c r="I18" s="20" cm="1">
        <f t="array" ref="I18">SUMIFS(I19:I$41,$C19:$C$41,$C17,$B19:$B$41,$B17,$A19:$A$41,$A17)-SUM(SUMIFS(I19:I$41,$C19:$C$41,$C17,$B19:$B$41,$B17,$A19:$A$41,$A17,$E19:$E$41,{"A08.20.017","A08.20.017.001"}))</f>
        <v>1957.3599999999997</v>
      </c>
      <c r="J18" s="20" cm="1">
        <f t="array" ref="J18">SUMIFS(J19:J$41,$C19:$C$41,$C17,$B19:$B$41,$B17,$A19:$A$41,$A17)-SUM(SUMIFS(J19:J$41,$C19:$C$41,$C17,$B19:$B$41,$B17,$A19:$A$41,$A17,$E19:$E$41,{"A08.20.017","A08.20.017.001"}))</f>
        <v>2072.4799999999996</v>
      </c>
      <c r="K18" s="20" cm="1">
        <f t="array" ref="K18">SUMIFS(K19:K$41,$C19:$C$41,$C17,$B19:$B$41,$B17,$A19:$A$41,$A17)-SUM(SUMIFS(K19:K$41,$C19:$C$41,$C17,$B19:$B$41,$B17,$A19:$A$41,$A17,$E19:$E$41,{"A08.20.017","A08.20.017.001"}))</f>
        <v>2072.4799999999996</v>
      </c>
      <c r="L18" s="20" cm="1">
        <f t="array" ref="L18">SUMIFS(L19:L$41,$C19:$C$41,$C17,$B19:$B$41,$B17,$A19:$A$41,$A17)-SUM(SUMIFS(L19:L$41,$C19:$C$41,$C17,$B19:$B$41,$B17,$A19:$A$41,$A17,$E19:$E$41,{"A08.20.017","A08.20.017.001"}))</f>
        <v>2763.33</v>
      </c>
      <c r="M18" s="20" cm="1">
        <f t="array" ref="M18">SUMIFS(M19:M$41,$C19:$C$41,$C17,$B19:$B$41,$B17,$A19:$A$41,$A17)-SUM(SUMIFS(M19:M$41,$C19:$C$41,$C17,$B19:$B$41,$B17,$A19:$A$41,$A17,$E19:$E$41,{"A08.20.017","A08.20.017.001"}))</f>
        <v>2648.1800000000003</v>
      </c>
      <c r="N18" s="20" cm="1">
        <f t="array" ref="N18">SUMIFS(N19:N$41,$C19:$C$41,$C17,$B19:$B$41,$B17,$A19:$A$41,$A17)-SUM(SUMIFS(N19:N$41,$C19:$C$41,$C17,$B19:$B$41,$B17,$A19:$A$41,$A17,$E19:$E$41,{"A08.20.017","A08.20.017.001"}))</f>
        <v>2417.9000000000005</v>
      </c>
      <c r="O18" s="20" cm="1">
        <f t="array" ref="O18">SUMIFS(O19:O$41,$C19:$C$41,$C17,$B19:$B$41,$B17,$A19:$A$41,$A17)-SUM(SUMIFS(O19:O$41,$C19:$C$41,$C17,$B19:$B$41,$B17,$A19:$A$41,$A17,$E19:$E$41,{"A08.20.017","A08.20.017.001"}))</f>
        <v>2417.9000000000005</v>
      </c>
      <c r="P18" s="20" cm="1">
        <f t="array" ref="P18">SUMIFS(P19:P$41,$C19:$C$41,$C17,$B19:$B$41,$B17,$A19:$A$41,$A17)-SUM(SUMIFS(P19:P$41,$C19:$C$41,$C17,$B19:$B$41,$B17,$A19:$A$41,$A17,$E19:$E$41,{"A08.20.017","A08.20.017.001"}))</f>
        <v>2072.4799999999996</v>
      </c>
      <c r="Q18" s="20" cm="1">
        <f t="array" ref="Q18">SUMIFS(Q19:Q$41,$C19:$C$41,$C17,$B19:$B$41,$B17,$A19:$A$41,$A17)-SUM(SUMIFS(Q19:Q$41,$C19:$C$41,$C17,$B19:$B$41,$B17,$A19:$A$41,$A17,$E19:$E$41,{"A08.20.017","A08.20.017.001"}))</f>
        <v>2072.4799999999996</v>
      </c>
      <c r="R18" s="20" cm="1">
        <f t="array" ref="R18">SUMIFS(R19:R$41,$C19:$C$41,$C17,$B19:$B$41,$B17,$A19:$A$41,$A17)-SUM(SUMIFS(R19:R$41,$C19:$C$41,$C17,$B19:$B$41,$B17,$A19:$A$41,$A17,$E19:$E$41,{"A08.20.017","A08.20.017.001"}))</f>
        <v>1957.3599999999997</v>
      </c>
      <c r="S18" s="20" cm="1">
        <f t="array" ref="S18">SUMIFS(S19:S$41,$C19:$C$41,$C17,$B19:$B$41,$B17,$A19:$A$41,$A17)-SUM(SUMIFS(S19:S$41,$C19:$C$41,$C17,$B19:$B$41,$B17,$A19:$A$41,$A17,$E19:$E$41,{"A08.20.017","A08.20.017.001"}))</f>
        <v>1957.3599999999997</v>
      </c>
      <c r="T18" s="20" cm="1">
        <f t="array" ref="T18">SUMIFS(T19:T$41,$C19:$C$41,$C17,$B19:$B$41,$B17,$A19:$A$41,$A17)-SUM(SUMIFS(T19:T$41,$C19:$C$41,$C17,$B19:$B$41,$B17,$A19:$A$41,$A17,$E19:$E$41,{"A08.20.017","A08.20.017.001"}))</f>
        <v>1957.3599999999997</v>
      </c>
      <c r="U18" s="20" cm="1">
        <f t="array" ref="U18">SUMIFS(U19:U$41,$C19:$C$41,$C17,$B19:$B$41,$B17,$A19:$A$41,$A17)-SUM(SUMIFS(U19:U$41,$C19:$C$41,$C17,$B19:$B$41,$B17,$A19:$A$41,$A17,$E19:$E$41,{"A08.20.017","A08.20.017.001"}))</f>
        <v>1957.3599999999997</v>
      </c>
      <c r="V18" s="20" cm="1">
        <f t="array" ref="V18">SUMIFS(V19:V$41,$C19:$C$41,$C17,$B19:$B$41,$B17,$A19:$A$41,$A17)-SUM(SUMIFS(V19:V$41,$C19:$C$41,$C17,$B19:$B$41,$B17,$A19:$A$41,$A17,$E19:$E$41,{"A08.20.017","A08.20.017.001"}))</f>
        <v>1957.3599999999997</v>
      </c>
      <c r="W18" s="20" cm="1">
        <f t="array" ref="W18">SUMIFS(W19:W$41,$C19:$C$41,$C17,$B19:$B$41,$B17,$A19:$A$41,$A17)-SUM(SUMIFS(W19:W$41,$C19:$C$41,$C17,$B19:$B$41,$B17,$A19:$A$41,$A17,$E19:$E$41,{"A08.20.017","A08.20.017.001"}))</f>
        <v>1957.3599999999997</v>
      </c>
      <c r="X18" s="20" cm="1">
        <f t="array" ref="X18">SUMIFS(X19:X$41,$C19:$C$41,$C17,$B19:$B$41,$B17,$A19:$A$41,$A17)-SUM(SUMIFS(X19:X$41,$C19:$C$41,$C17,$B19:$B$41,$B17,$A19:$A$41,$A17,$E19:$E$41,{"A08.20.017","A08.20.017.001"}))</f>
        <v>2072.4799999999996</v>
      </c>
      <c r="Y18" s="20" cm="1">
        <f t="array" ref="Y18">SUMIFS(Y19:Y$41,$C19:$C$41,$C17,$B19:$B$41,$B17,$A19:$A$41,$A17)-SUM(SUMIFS(Y19:Y$41,$C19:$C$41,$C17,$B19:$B$41,$B17,$A19:$A$41,$A17,$E19:$E$41,{"A08.20.017","A08.20.017.001"}))</f>
        <v>1957.3599999999997</v>
      </c>
      <c r="Z18" s="20" cm="1">
        <f t="array" ref="Z18">SUMIFS(Z19:Z$41,$C19:$C$41,$C17,$B19:$B$41,$B17,$A19:$A$41,$A17)-SUM(SUMIFS(Z19:Z$41,$C19:$C$41,$C17,$B19:$B$41,$B17,$A19:$A$41,$A17,$E19:$E$41,{"A08.20.017","A08.20.017.001"}))</f>
        <v>2072.4799999999996</v>
      </c>
      <c r="AA18" s="20" cm="1">
        <f t="array" ref="AA18">SUMIFS(AA19:AA$41,$C19:$C$41,$C17,$B19:$B$41,$B17,$A19:$A$41,$A17)-SUM(SUMIFS(AA19:AA$41,$C19:$C$41,$C17,$B19:$B$41,$B17,$A19:$A$41,$A17,$E19:$E$41,{"A08.20.017","A08.20.017.001"}))</f>
        <v>2417.9000000000005</v>
      </c>
      <c r="AB18" s="20" cm="1">
        <f t="array" ref="AB18">SUMIFS(AB19:AB$41,$C19:$C$41,$C17,$B19:$B$41,$B17,$A19:$A$41,$A17)-SUM(SUMIFS(AB19:AB$41,$C19:$C$41,$C17,$B19:$B$41,$B17,$A19:$A$41,$A17,$E19:$E$41,{"A08.20.017","A08.20.017.001"}))</f>
        <v>2417.9000000000005</v>
      </c>
      <c r="AC18" s="20" cm="1">
        <f t="array" ref="AC18">SUMIFS(AC19:AC$41,$C19:$C$41,$C17,$B19:$B$41,$B17,$A19:$A$41,$A17)-SUM(SUMIFS(AC19:AC$41,$C19:$C$41,$C17,$B19:$B$41,$B17,$A19:$A$41,$A17,$E19:$E$41,{"A08.20.017","A08.20.017.001"}))</f>
        <v>1957.3599999999997</v>
      </c>
      <c r="AD18" s="20" cm="1">
        <f t="array" ref="AD18">SUMIFS(AD19:AD$41,$C19:$C$41,$C17,$B19:$B$41,$B17,$A19:$A$41,$A17)-SUM(SUMIFS(AD19:AD$41,$C19:$C$41,$C17,$B19:$B$41,$B17,$A19:$A$41,$A17,$E19:$E$41,{"A08.20.017","A08.20.017.001"}))</f>
        <v>1957.3599999999997</v>
      </c>
      <c r="AE18" s="20" cm="1">
        <f t="array" ref="AE18">SUMIFS(AE19:AE$41,$C19:$C$41,$C17,$B19:$B$41,$B17,$A19:$A$41,$A17)-SUM(SUMIFS(AE19:AE$41,$C19:$C$41,$C17,$B19:$B$41,$B17,$A19:$A$41,$A17,$E19:$E$41,{"A08.20.017","A08.20.017.001"}))</f>
        <v>1957.3599999999997</v>
      </c>
      <c r="AF18" s="20" cm="1">
        <f t="array" ref="AF18">SUMIFS(AF19:AF$41,$C19:$C$41,$C17,$B19:$B$41,$B17,$A19:$A$41,$A17)-SUM(SUMIFS(AF19:AF$41,$C19:$C$41,$C17,$B19:$B$41,$B17,$A19:$A$41,$A17,$E19:$E$41,{"A08.20.017","A08.20.017.001"}))</f>
        <v>2417.9000000000005</v>
      </c>
      <c r="AG18" s="20" cm="1">
        <f t="array" ref="AG18">SUMIFS(AG19:AG$41,$C19:$C$41,$C17,$B19:$B$41,$B17,$A19:$A$41,$A17)-SUM(SUMIFS(AG19:AG$41,$C19:$C$41,$C17,$B19:$B$41,$B17,$A19:$A$41,$A17,$E19:$E$41,{"A08.20.017","A08.20.017.001"}))</f>
        <v>2763.33</v>
      </c>
      <c r="AH18" s="20" cm="1">
        <f t="array" ref="AH18">SUMIFS(AH19:AH$41,$C19:$C$41,$C17,$B19:$B$41,$B17,$A19:$A$41,$A17)-SUM(SUMIFS(AH19:AH$41,$C19:$C$41,$C17,$B19:$B$41,$B17,$A19:$A$41,$A17,$E19:$E$41,{"A08.20.017","A08.20.017.001"}))</f>
        <v>1957.3599999999997</v>
      </c>
      <c r="AI18" s="20" cm="1">
        <f t="array" ref="AI18">SUMIFS(AI19:AI$41,$C19:$C$41,$C17,$B19:$B$41,$B17,$A19:$A$41,$A17)-SUM(SUMIFS(AI19:AI$41,$C19:$C$41,$C17,$B19:$B$41,$B17,$A19:$A$41,$A17,$E19:$E$41,{"A08.20.017","A08.20.017.001"}))</f>
        <v>2072.4799999999996</v>
      </c>
    </row>
    <row r="19" spans="1:35" ht="47.25" x14ac:dyDescent="0.25">
      <c r="A19" s="21" t="s">
        <v>11</v>
      </c>
      <c r="B19" s="21" t="s">
        <v>12</v>
      </c>
      <c r="C19" s="12" t="s">
        <v>30</v>
      </c>
      <c r="D19" s="12" t="s">
        <v>33</v>
      </c>
      <c r="E19" s="12" t="s">
        <v>17</v>
      </c>
      <c r="F19" s="22">
        <v>0.13433311000000001</v>
      </c>
      <c r="G19" s="13">
        <f t="shared" ref="G19:G41" si="3">$G$6*F19</f>
        <v>247.535621797</v>
      </c>
      <c r="H19" s="13">
        <f t="shared" ref="H19:W34" si="4">ROUND($G19*H$6,2)</f>
        <v>420.81</v>
      </c>
      <c r="I19" s="13">
        <f t="shared" si="4"/>
        <v>420.81</v>
      </c>
      <c r="J19" s="13">
        <f t="shared" si="4"/>
        <v>445.56</v>
      </c>
      <c r="K19" s="13">
        <f t="shared" si="4"/>
        <v>445.56</v>
      </c>
      <c r="L19" s="13">
        <f t="shared" si="4"/>
        <v>594.09</v>
      </c>
      <c r="M19" s="13">
        <f t="shared" si="4"/>
        <v>569.33000000000004</v>
      </c>
      <c r="N19" s="13">
        <f t="shared" si="4"/>
        <v>519.82000000000005</v>
      </c>
      <c r="O19" s="13">
        <f t="shared" si="4"/>
        <v>519.82000000000005</v>
      </c>
      <c r="P19" s="13">
        <f t="shared" si="4"/>
        <v>445.56</v>
      </c>
      <c r="Q19" s="13">
        <f t="shared" si="4"/>
        <v>445.56</v>
      </c>
      <c r="R19" s="13">
        <f t="shared" si="4"/>
        <v>420.81</v>
      </c>
      <c r="S19" s="13">
        <f t="shared" si="4"/>
        <v>420.81</v>
      </c>
      <c r="T19" s="13">
        <f t="shared" si="4"/>
        <v>420.81</v>
      </c>
      <c r="U19" s="13">
        <f t="shared" si="4"/>
        <v>420.81</v>
      </c>
      <c r="V19" s="13">
        <f t="shared" si="4"/>
        <v>420.81</v>
      </c>
      <c r="W19" s="13">
        <f t="shared" si="4"/>
        <v>420.81</v>
      </c>
      <c r="X19" s="13">
        <f t="shared" ref="X19:AI38" si="5">ROUND($G19*X$6,2)</f>
        <v>445.56</v>
      </c>
      <c r="Y19" s="13">
        <f t="shared" si="5"/>
        <v>420.81</v>
      </c>
      <c r="Z19" s="13">
        <f t="shared" si="5"/>
        <v>445.56</v>
      </c>
      <c r="AA19" s="13">
        <f t="shared" si="5"/>
        <v>519.82000000000005</v>
      </c>
      <c r="AB19" s="13">
        <f t="shared" si="5"/>
        <v>519.82000000000005</v>
      </c>
      <c r="AC19" s="13">
        <f t="shared" si="5"/>
        <v>420.81</v>
      </c>
      <c r="AD19" s="13">
        <f t="shared" si="5"/>
        <v>420.81</v>
      </c>
      <c r="AE19" s="13">
        <f t="shared" si="5"/>
        <v>420.81</v>
      </c>
      <c r="AF19" s="13">
        <f t="shared" si="5"/>
        <v>519.82000000000005</v>
      </c>
      <c r="AG19" s="13">
        <f t="shared" si="5"/>
        <v>594.09</v>
      </c>
      <c r="AH19" s="13">
        <f t="shared" si="5"/>
        <v>420.81</v>
      </c>
      <c r="AI19" s="13">
        <f t="shared" si="5"/>
        <v>445.56</v>
      </c>
    </row>
    <row r="20" spans="1:35" ht="39.75" customHeight="1" x14ac:dyDescent="0.25">
      <c r="A20" s="21" t="s">
        <v>11</v>
      </c>
      <c r="B20" s="21" t="s">
        <v>12</v>
      </c>
      <c r="C20" s="12" t="s">
        <v>30</v>
      </c>
      <c r="D20" s="23" t="s">
        <v>18</v>
      </c>
      <c r="E20" s="12" t="s">
        <v>19</v>
      </c>
      <c r="F20" s="22">
        <v>0.10190192000000001</v>
      </c>
      <c r="G20" s="13">
        <f t="shared" si="3"/>
        <v>187.77466798400002</v>
      </c>
      <c r="H20" s="13">
        <f t="shared" si="4"/>
        <v>319.22000000000003</v>
      </c>
      <c r="I20" s="13">
        <f t="shared" si="4"/>
        <v>319.22000000000003</v>
      </c>
      <c r="J20" s="13">
        <f t="shared" si="4"/>
        <v>337.99</v>
      </c>
      <c r="K20" s="13">
        <f t="shared" si="4"/>
        <v>337.99</v>
      </c>
      <c r="L20" s="13">
        <f t="shared" si="4"/>
        <v>450.66</v>
      </c>
      <c r="M20" s="13">
        <f t="shared" si="4"/>
        <v>431.88</v>
      </c>
      <c r="N20" s="13">
        <f t="shared" si="4"/>
        <v>394.33</v>
      </c>
      <c r="O20" s="13">
        <f t="shared" si="4"/>
        <v>394.33</v>
      </c>
      <c r="P20" s="13">
        <f t="shared" si="4"/>
        <v>337.99</v>
      </c>
      <c r="Q20" s="13">
        <f t="shared" si="4"/>
        <v>337.99</v>
      </c>
      <c r="R20" s="13">
        <f t="shared" si="4"/>
        <v>319.22000000000003</v>
      </c>
      <c r="S20" s="13">
        <f t="shared" si="4"/>
        <v>319.22000000000003</v>
      </c>
      <c r="T20" s="13">
        <f t="shared" si="4"/>
        <v>319.22000000000003</v>
      </c>
      <c r="U20" s="13">
        <f t="shared" si="4"/>
        <v>319.22000000000003</v>
      </c>
      <c r="V20" s="13">
        <f t="shared" si="4"/>
        <v>319.22000000000003</v>
      </c>
      <c r="W20" s="13">
        <f t="shared" si="4"/>
        <v>319.22000000000003</v>
      </c>
      <c r="X20" s="13">
        <f t="shared" si="5"/>
        <v>337.99</v>
      </c>
      <c r="Y20" s="13">
        <f t="shared" si="5"/>
        <v>319.22000000000003</v>
      </c>
      <c r="Z20" s="13">
        <f t="shared" si="5"/>
        <v>337.99</v>
      </c>
      <c r="AA20" s="13">
        <f t="shared" si="5"/>
        <v>394.33</v>
      </c>
      <c r="AB20" s="13">
        <f t="shared" si="5"/>
        <v>394.33</v>
      </c>
      <c r="AC20" s="13">
        <f t="shared" si="5"/>
        <v>319.22000000000003</v>
      </c>
      <c r="AD20" s="13">
        <f t="shared" si="5"/>
        <v>319.22000000000003</v>
      </c>
      <c r="AE20" s="13">
        <f t="shared" si="5"/>
        <v>319.22000000000003</v>
      </c>
      <c r="AF20" s="13">
        <f t="shared" si="5"/>
        <v>394.33</v>
      </c>
      <c r="AG20" s="13">
        <f t="shared" si="5"/>
        <v>450.66</v>
      </c>
      <c r="AH20" s="13">
        <f t="shared" si="5"/>
        <v>319.22000000000003</v>
      </c>
      <c r="AI20" s="13">
        <f t="shared" si="5"/>
        <v>337.99</v>
      </c>
    </row>
    <row r="21" spans="1:35" ht="57" customHeight="1" x14ac:dyDescent="0.25">
      <c r="A21" s="21" t="s">
        <v>11</v>
      </c>
      <c r="B21" s="21" t="s">
        <v>12</v>
      </c>
      <c r="C21" s="12" t="s">
        <v>30</v>
      </c>
      <c r="D21" s="23" t="s">
        <v>22</v>
      </c>
      <c r="E21" s="24" t="s">
        <v>23</v>
      </c>
      <c r="F21" s="22">
        <v>7.7666280000000004E-2</v>
      </c>
      <c r="G21" s="13">
        <f t="shared" si="3"/>
        <v>143.11565415600001</v>
      </c>
      <c r="H21" s="13">
        <f t="shared" si="4"/>
        <v>243.3</v>
      </c>
      <c r="I21" s="13">
        <f t="shared" si="4"/>
        <v>243.3</v>
      </c>
      <c r="J21" s="13">
        <f t="shared" si="4"/>
        <v>257.61</v>
      </c>
      <c r="K21" s="13">
        <f t="shared" si="4"/>
        <v>257.61</v>
      </c>
      <c r="L21" s="13">
        <f t="shared" si="4"/>
        <v>343.48</v>
      </c>
      <c r="M21" s="13">
        <f t="shared" si="4"/>
        <v>329.17</v>
      </c>
      <c r="N21" s="13">
        <f t="shared" si="4"/>
        <v>300.54000000000002</v>
      </c>
      <c r="O21" s="13">
        <f t="shared" si="4"/>
        <v>300.54000000000002</v>
      </c>
      <c r="P21" s="13">
        <f t="shared" si="4"/>
        <v>257.61</v>
      </c>
      <c r="Q21" s="13">
        <f t="shared" si="4"/>
        <v>257.61</v>
      </c>
      <c r="R21" s="13">
        <f t="shared" si="4"/>
        <v>243.3</v>
      </c>
      <c r="S21" s="13">
        <f t="shared" si="4"/>
        <v>243.3</v>
      </c>
      <c r="T21" s="13">
        <f t="shared" si="4"/>
        <v>243.3</v>
      </c>
      <c r="U21" s="13">
        <f t="shared" si="4"/>
        <v>243.3</v>
      </c>
      <c r="V21" s="13">
        <f t="shared" si="4"/>
        <v>243.3</v>
      </c>
      <c r="W21" s="13">
        <f t="shared" si="4"/>
        <v>243.3</v>
      </c>
      <c r="X21" s="13">
        <f t="shared" si="5"/>
        <v>257.61</v>
      </c>
      <c r="Y21" s="13">
        <f t="shared" si="5"/>
        <v>243.3</v>
      </c>
      <c r="Z21" s="13">
        <f t="shared" si="5"/>
        <v>257.61</v>
      </c>
      <c r="AA21" s="13">
        <f t="shared" si="5"/>
        <v>300.54000000000002</v>
      </c>
      <c r="AB21" s="13">
        <f t="shared" si="5"/>
        <v>300.54000000000002</v>
      </c>
      <c r="AC21" s="13">
        <f t="shared" si="5"/>
        <v>243.3</v>
      </c>
      <c r="AD21" s="13">
        <f t="shared" si="5"/>
        <v>243.3</v>
      </c>
      <c r="AE21" s="13">
        <f t="shared" si="5"/>
        <v>243.3</v>
      </c>
      <c r="AF21" s="13">
        <f t="shared" si="5"/>
        <v>300.54000000000002</v>
      </c>
      <c r="AG21" s="13">
        <f t="shared" si="5"/>
        <v>343.48</v>
      </c>
      <c r="AH21" s="13">
        <f t="shared" si="5"/>
        <v>243.3</v>
      </c>
      <c r="AI21" s="13">
        <f t="shared" si="5"/>
        <v>257.61</v>
      </c>
    </row>
    <row r="22" spans="1:35" ht="57.75" customHeight="1" x14ac:dyDescent="0.25">
      <c r="A22" s="21" t="s">
        <v>11</v>
      </c>
      <c r="B22" s="21" t="s">
        <v>12</v>
      </c>
      <c r="C22" s="12" t="s">
        <v>30</v>
      </c>
      <c r="D22" s="23" t="s">
        <v>34</v>
      </c>
      <c r="E22" s="24" t="s">
        <v>25</v>
      </c>
      <c r="F22" s="22">
        <v>7.7666280000000004E-2</v>
      </c>
      <c r="G22" s="13">
        <f t="shared" si="3"/>
        <v>143.11565415600001</v>
      </c>
      <c r="H22" s="13">
        <f t="shared" si="4"/>
        <v>243.3</v>
      </c>
      <c r="I22" s="13">
        <f t="shared" si="4"/>
        <v>243.3</v>
      </c>
      <c r="J22" s="13">
        <f t="shared" si="4"/>
        <v>257.61</v>
      </c>
      <c r="K22" s="13">
        <f t="shared" si="4"/>
        <v>257.61</v>
      </c>
      <c r="L22" s="13">
        <f t="shared" si="4"/>
        <v>343.48</v>
      </c>
      <c r="M22" s="13">
        <f t="shared" si="4"/>
        <v>329.17</v>
      </c>
      <c r="N22" s="13">
        <f t="shared" si="4"/>
        <v>300.54000000000002</v>
      </c>
      <c r="O22" s="13">
        <f t="shared" si="4"/>
        <v>300.54000000000002</v>
      </c>
      <c r="P22" s="13">
        <f t="shared" si="4"/>
        <v>257.61</v>
      </c>
      <c r="Q22" s="13">
        <f t="shared" si="4"/>
        <v>257.61</v>
      </c>
      <c r="R22" s="13">
        <f t="shared" si="4"/>
        <v>243.3</v>
      </c>
      <c r="S22" s="13">
        <f t="shared" si="4"/>
        <v>243.3</v>
      </c>
      <c r="T22" s="13">
        <f t="shared" si="4"/>
        <v>243.3</v>
      </c>
      <c r="U22" s="13">
        <f t="shared" si="4"/>
        <v>243.3</v>
      </c>
      <c r="V22" s="13">
        <f t="shared" si="4"/>
        <v>243.3</v>
      </c>
      <c r="W22" s="13">
        <f t="shared" si="4"/>
        <v>243.3</v>
      </c>
      <c r="X22" s="13">
        <f t="shared" si="5"/>
        <v>257.61</v>
      </c>
      <c r="Y22" s="13">
        <f t="shared" si="5"/>
        <v>243.3</v>
      </c>
      <c r="Z22" s="13">
        <f t="shared" si="5"/>
        <v>257.61</v>
      </c>
      <c r="AA22" s="13">
        <f t="shared" si="5"/>
        <v>300.54000000000002</v>
      </c>
      <c r="AB22" s="13">
        <f t="shared" si="5"/>
        <v>300.54000000000002</v>
      </c>
      <c r="AC22" s="13">
        <f t="shared" si="5"/>
        <v>243.3</v>
      </c>
      <c r="AD22" s="13">
        <f t="shared" si="5"/>
        <v>243.3</v>
      </c>
      <c r="AE22" s="13">
        <f t="shared" si="5"/>
        <v>243.3</v>
      </c>
      <c r="AF22" s="13">
        <f t="shared" si="5"/>
        <v>300.54000000000002</v>
      </c>
      <c r="AG22" s="13">
        <f t="shared" si="5"/>
        <v>343.48</v>
      </c>
      <c r="AH22" s="13">
        <f t="shared" si="5"/>
        <v>243.3</v>
      </c>
      <c r="AI22" s="13">
        <f t="shared" si="5"/>
        <v>257.61</v>
      </c>
    </row>
    <row r="23" spans="1:35" ht="49.5" customHeight="1" x14ac:dyDescent="0.25">
      <c r="A23" s="21" t="s">
        <v>11</v>
      </c>
      <c r="B23" s="21" t="s">
        <v>12</v>
      </c>
      <c r="C23" s="12" t="s">
        <v>30</v>
      </c>
      <c r="D23" s="12" t="s">
        <v>26</v>
      </c>
      <c r="E23" s="12" t="s">
        <v>27</v>
      </c>
      <c r="F23" s="22">
        <v>0.31285840999999998</v>
      </c>
      <c r="G23" s="13">
        <f t="shared" si="3"/>
        <v>576.50419210699999</v>
      </c>
      <c r="H23" s="13">
        <f t="shared" si="4"/>
        <v>980.06</v>
      </c>
      <c r="I23" s="13">
        <f t="shared" si="4"/>
        <v>980.06</v>
      </c>
      <c r="J23" s="13">
        <f t="shared" si="4"/>
        <v>1037.71</v>
      </c>
      <c r="K23" s="13">
        <f t="shared" si="4"/>
        <v>1037.71</v>
      </c>
      <c r="L23" s="13">
        <f t="shared" si="4"/>
        <v>1383.61</v>
      </c>
      <c r="M23" s="13">
        <f t="shared" si="4"/>
        <v>1325.96</v>
      </c>
      <c r="N23" s="13">
        <f t="shared" si="4"/>
        <v>1210.6600000000001</v>
      </c>
      <c r="O23" s="13">
        <f t="shared" si="4"/>
        <v>1210.6600000000001</v>
      </c>
      <c r="P23" s="13">
        <f t="shared" si="4"/>
        <v>1037.71</v>
      </c>
      <c r="Q23" s="13">
        <f t="shared" si="4"/>
        <v>1037.71</v>
      </c>
      <c r="R23" s="13">
        <f t="shared" si="4"/>
        <v>980.06</v>
      </c>
      <c r="S23" s="13">
        <f t="shared" si="4"/>
        <v>980.06</v>
      </c>
      <c r="T23" s="13">
        <f t="shared" si="4"/>
        <v>980.06</v>
      </c>
      <c r="U23" s="13">
        <f t="shared" si="4"/>
        <v>980.06</v>
      </c>
      <c r="V23" s="13">
        <f t="shared" si="4"/>
        <v>980.06</v>
      </c>
      <c r="W23" s="13">
        <f t="shared" si="4"/>
        <v>980.06</v>
      </c>
      <c r="X23" s="13">
        <f t="shared" si="5"/>
        <v>1037.71</v>
      </c>
      <c r="Y23" s="13">
        <f t="shared" si="5"/>
        <v>980.06</v>
      </c>
      <c r="Z23" s="13">
        <f t="shared" si="5"/>
        <v>1037.71</v>
      </c>
      <c r="AA23" s="13">
        <f t="shared" si="5"/>
        <v>1210.6600000000001</v>
      </c>
      <c r="AB23" s="13">
        <f t="shared" si="5"/>
        <v>1210.6600000000001</v>
      </c>
      <c r="AC23" s="13">
        <f t="shared" si="5"/>
        <v>980.06</v>
      </c>
      <c r="AD23" s="13">
        <f t="shared" si="5"/>
        <v>980.06</v>
      </c>
      <c r="AE23" s="13">
        <f t="shared" si="5"/>
        <v>980.06</v>
      </c>
      <c r="AF23" s="13">
        <f t="shared" si="5"/>
        <v>1210.6600000000001</v>
      </c>
      <c r="AG23" s="13">
        <f t="shared" si="5"/>
        <v>1383.61</v>
      </c>
      <c r="AH23" s="13">
        <f t="shared" si="5"/>
        <v>980.06</v>
      </c>
      <c r="AI23" s="13">
        <f t="shared" si="5"/>
        <v>1037.71</v>
      </c>
    </row>
    <row r="24" spans="1:35" ht="36.75" customHeight="1" x14ac:dyDescent="0.25">
      <c r="A24" s="21" t="s">
        <v>11</v>
      </c>
      <c r="B24" s="21" t="s">
        <v>12</v>
      </c>
      <c r="C24" s="12" t="s">
        <v>30</v>
      </c>
      <c r="D24" s="23" t="s">
        <v>20</v>
      </c>
      <c r="E24" s="24" t="s">
        <v>21</v>
      </c>
      <c r="F24" s="22">
        <v>7.5741600000000006E-2</v>
      </c>
      <c r="G24" s="13">
        <f t="shared" si="3"/>
        <v>139.56904632000001</v>
      </c>
      <c r="H24" s="13">
        <f t="shared" si="4"/>
        <v>237.27</v>
      </c>
      <c r="I24" s="13">
        <f t="shared" si="4"/>
        <v>237.27</v>
      </c>
      <c r="J24" s="13">
        <f t="shared" si="4"/>
        <v>251.22</v>
      </c>
      <c r="K24" s="13">
        <f t="shared" si="4"/>
        <v>251.22</v>
      </c>
      <c r="L24" s="13">
        <f t="shared" si="4"/>
        <v>334.97</v>
      </c>
      <c r="M24" s="13">
        <f t="shared" si="4"/>
        <v>321.01</v>
      </c>
      <c r="N24" s="13">
        <f t="shared" si="4"/>
        <v>293.08999999999997</v>
      </c>
      <c r="O24" s="13">
        <f t="shared" si="4"/>
        <v>293.08999999999997</v>
      </c>
      <c r="P24" s="13">
        <f t="shared" si="4"/>
        <v>251.22</v>
      </c>
      <c r="Q24" s="13">
        <f t="shared" si="4"/>
        <v>251.22</v>
      </c>
      <c r="R24" s="13">
        <f t="shared" si="4"/>
        <v>237.27</v>
      </c>
      <c r="S24" s="13">
        <f t="shared" si="4"/>
        <v>237.27</v>
      </c>
      <c r="T24" s="13">
        <f t="shared" si="4"/>
        <v>237.27</v>
      </c>
      <c r="U24" s="13">
        <f t="shared" si="4"/>
        <v>237.27</v>
      </c>
      <c r="V24" s="13">
        <f t="shared" si="4"/>
        <v>237.27</v>
      </c>
      <c r="W24" s="13">
        <f t="shared" si="4"/>
        <v>237.27</v>
      </c>
      <c r="X24" s="13">
        <f t="shared" si="5"/>
        <v>251.22</v>
      </c>
      <c r="Y24" s="13">
        <f t="shared" si="5"/>
        <v>237.27</v>
      </c>
      <c r="Z24" s="13">
        <f t="shared" si="5"/>
        <v>251.22</v>
      </c>
      <c r="AA24" s="13">
        <f t="shared" si="5"/>
        <v>293.08999999999997</v>
      </c>
      <c r="AB24" s="13">
        <f t="shared" si="5"/>
        <v>293.08999999999997</v>
      </c>
      <c r="AC24" s="13">
        <f t="shared" si="5"/>
        <v>237.27</v>
      </c>
      <c r="AD24" s="13">
        <f t="shared" si="5"/>
        <v>237.27</v>
      </c>
      <c r="AE24" s="13">
        <f t="shared" si="5"/>
        <v>237.27</v>
      </c>
      <c r="AF24" s="13">
        <f t="shared" si="5"/>
        <v>293.08999999999997</v>
      </c>
      <c r="AG24" s="13">
        <f t="shared" si="5"/>
        <v>334.97</v>
      </c>
      <c r="AH24" s="13">
        <f t="shared" si="5"/>
        <v>237.27</v>
      </c>
      <c r="AI24" s="13">
        <f t="shared" si="5"/>
        <v>251.22</v>
      </c>
    </row>
    <row r="25" spans="1:35" ht="31.5" x14ac:dyDescent="0.25">
      <c r="A25" s="21" t="s">
        <v>35</v>
      </c>
      <c r="B25" s="21" t="s">
        <v>12</v>
      </c>
      <c r="C25" s="4" t="s">
        <v>36</v>
      </c>
      <c r="D25" s="12" t="s">
        <v>37</v>
      </c>
      <c r="E25" s="12" t="s">
        <v>38</v>
      </c>
      <c r="F25" s="22">
        <v>0.13433311000000001</v>
      </c>
      <c r="G25" s="13">
        <f t="shared" si="3"/>
        <v>247.535621797</v>
      </c>
      <c r="H25" s="13">
        <f t="shared" si="4"/>
        <v>420.81</v>
      </c>
      <c r="I25" s="13">
        <f t="shared" si="4"/>
        <v>420.81</v>
      </c>
      <c r="J25" s="13">
        <f t="shared" si="4"/>
        <v>445.56</v>
      </c>
      <c r="K25" s="13">
        <f t="shared" si="4"/>
        <v>445.56</v>
      </c>
      <c r="L25" s="13">
        <f t="shared" si="4"/>
        <v>594.09</v>
      </c>
      <c r="M25" s="13">
        <f t="shared" si="4"/>
        <v>569.33000000000004</v>
      </c>
      <c r="N25" s="13">
        <f t="shared" si="4"/>
        <v>519.82000000000005</v>
      </c>
      <c r="O25" s="13">
        <f t="shared" si="4"/>
        <v>519.82000000000005</v>
      </c>
      <c r="P25" s="13">
        <f t="shared" si="4"/>
        <v>445.56</v>
      </c>
      <c r="Q25" s="13">
        <f t="shared" si="4"/>
        <v>445.56</v>
      </c>
      <c r="R25" s="13">
        <f t="shared" si="4"/>
        <v>420.81</v>
      </c>
      <c r="S25" s="13">
        <f t="shared" si="4"/>
        <v>420.81</v>
      </c>
      <c r="T25" s="13">
        <f t="shared" si="4"/>
        <v>420.81</v>
      </c>
      <c r="U25" s="13">
        <f t="shared" si="4"/>
        <v>420.81</v>
      </c>
      <c r="V25" s="13">
        <f t="shared" si="4"/>
        <v>420.81</v>
      </c>
      <c r="W25" s="13">
        <f t="shared" si="4"/>
        <v>420.81</v>
      </c>
      <c r="X25" s="13">
        <f t="shared" si="5"/>
        <v>445.56</v>
      </c>
      <c r="Y25" s="13">
        <f t="shared" si="5"/>
        <v>420.81</v>
      </c>
      <c r="Z25" s="13">
        <f t="shared" si="5"/>
        <v>445.56</v>
      </c>
      <c r="AA25" s="13">
        <f t="shared" si="5"/>
        <v>519.82000000000005</v>
      </c>
      <c r="AB25" s="13">
        <f t="shared" si="5"/>
        <v>519.82000000000005</v>
      </c>
      <c r="AC25" s="13">
        <f t="shared" si="5"/>
        <v>420.81</v>
      </c>
      <c r="AD25" s="13">
        <f t="shared" si="5"/>
        <v>420.81</v>
      </c>
      <c r="AE25" s="13">
        <f t="shared" si="5"/>
        <v>420.81</v>
      </c>
      <c r="AF25" s="13">
        <f t="shared" si="5"/>
        <v>519.82000000000005</v>
      </c>
      <c r="AG25" s="13">
        <f t="shared" si="5"/>
        <v>594.09</v>
      </c>
      <c r="AH25" s="13">
        <f t="shared" si="5"/>
        <v>420.81</v>
      </c>
      <c r="AI25" s="13">
        <f t="shared" si="5"/>
        <v>445.56</v>
      </c>
    </row>
    <row r="26" spans="1:35" ht="31.5" x14ac:dyDescent="0.25">
      <c r="A26" s="21" t="s">
        <v>35</v>
      </c>
      <c r="B26" s="21" t="s">
        <v>12</v>
      </c>
      <c r="C26" s="4" t="s">
        <v>36</v>
      </c>
      <c r="D26" s="23" t="s">
        <v>39</v>
      </c>
      <c r="E26" s="23" t="s">
        <v>40</v>
      </c>
      <c r="F26" s="22">
        <v>0.25074452000000003</v>
      </c>
      <c r="G26" s="13">
        <f t="shared" si="3"/>
        <v>462.04692700400005</v>
      </c>
      <c r="H26" s="13">
        <f t="shared" si="4"/>
        <v>785.48</v>
      </c>
      <c r="I26" s="13">
        <f t="shared" si="4"/>
        <v>785.48</v>
      </c>
      <c r="J26" s="13">
        <f t="shared" si="4"/>
        <v>831.68</v>
      </c>
      <c r="K26" s="13">
        <f t="shared" si="4"/>
        <v>831.68</v>
      </c>
      <c r="L26" s="13">
        <f t="shared" si="4"/>
        <v>1108.9100000000001</v>
      </c>
      <c r="M26" s="13">
        <f t="shared" si="4"/>
        <v>1062.71</v>
      </c>
      <c r="N26" s="13">
        <f t="shared" si="4"/>
        <v>970.3</v>
      </c>
      <c r="O26" s="13">
        <f t="shared" si="4"/>
        <v>970.3</v>
      </c>
      <c r="P26" s="13">
        <f t="shared" si="4"/>
        <v>831.68</v>
      </c>
      <c r="Q26" s="13">
        <f t="shared" si="4"/>
        <v>831.68</v>
      </c>
      <c r="R26" s="13">
        <f t="shared" si="4"/>
        <v>785.48</v>
      </c>
      <c r="S26" s="13">
        <f t="shared" si="4"/>
        <v>785.48</v>
      </c>
      <c r="T26" s="13">
        <f t="shared" si="4"/>
        <v>785.48</v>
      </c>
      <c r="U26" s="13">
        <f t="shared" si="4"/>
        <v>785.48</v>
      </c>
      <c r="V26" s="13">
        <f t="shared" si="4"/>
        <v>785.48</v>
      </c>
      <c r="W26" s="13">
        <f t="shared" si="4"/>
        <v>785.48</v>
      </c>
      <c r="X26" s="13">
        <f t="shared" si="5"/>
        <v>831.68</v>
      </c>
      <c r="Y26" s="13">
        <f t="shared" si="5"/>
        <v>785.48</v>
      </c>
      <c r="Z26" s="13">
        <f t="shared" si="5"/>
        <v>831.68</v>
      </c>
      <c r="AA26" s="13">
        <f t="shared" si="5"/>
        <v>970.3</v>
      </c>
      <c r="AB26" s="13">
        <f t="shared" si="5"/>
        <v>970.3</v>
      </c>
      <c r="AC26" s="13">
        <f t="shared" si="5"/>
        <v>785.48</v>
      </c>
      <c r="AD26" s="13">
        <f t="shared" si="5"/>
        <v>785.48</v>
      </c>
      <c r="AE26" s="13">
        <f t="shared" si="5"/>
        <v>785.48</v>
      </c>
      <c r="AF26" s="13">
        <f t="shared" si="5"/>
        <v>970.3</v>
      </c>
      <c r="AG26" s="13">
        <f t="shared" si="5"/>
        <v>1108.9100000000001</v>
      </c>
      <c r="AH26" s="13">
        <f t="shared" si="5"/>
        <v>785.48</v>
      </c>
      <c r="AI26" s="13">
        <f t="shared" si="5"/>
        <v>831.68</v>
      </c>
    </row>
    <row r="27" spans="1:35" ht="31.5" x14ac:dyDescent="0.25">
      <c r="A27" s="21" t="s">
        <v>35</v>
      </c>
      <c r="B27" s="21" t="s">
        <v>12</v>
      </c>
      <c r="C27" s="4" t="s">
        <v>36</v>
      </c>
      <c r="D27" s="23" t="s">
        <v>41</v>
      </c>
      <c r="E27" s="23" t="s">
        <v>42</v>
      </c>
      <c r="F27" s="22">
        <v>0.25074452000000003</v>
      </c>
      <c r="G27" s="13">
        <f t="shared" si="3"/>
        <v>462.04692700400005</v>
      </c>
      <c r="H27" s="13">
        <f t="shared" si="4"/>
        <v>785.48</v>
      </c>
      <c r="I27" s="13">
        <f t="shared" si="4"/>
        <v>785.48</v>
      </c>
      <c r="J27" s="13">
        <f t="shared" si="4"/>
        <v>831.68</v>
      </c>
      <c r="K27" s="13">
        <f t="shared" si="4"/>
        <v>831.68</v>
      </c>
      <c r="L27" s="13">
        <f t="shared" si="4"/>
        <v>1108.9100000000001</v>
      </c>
      <c r="M27" s="13">
        <f t="shared" si="4"/>
        <v>1062.71</v>
      </c>
      <c r="N27" s="13">
        <f t="shared" si="4"/>
        <v>970.3</v>
      </c>
      <c r="O27" s="13">
        <f t="shared" si="4"/>
        <v>970.3</v>
      </c>
      <c r="P27" s="13">
        <f t="shared" si="4"/>
        <v>831.68</v>
      </c>
      <c r="Q27" s="13">
        <f t="shared" si="4"/>
        <v>831.68</v>
      </c>
      <c r="R27" s="13">
        <f t="shared" si="4"/>
        <v>785.48</v>
      </c>
      <c r="S27" s="13">
        <f t="shared" si="4"/>
        <v>785.48</v>
      </c>
      <c r="T27" s="13">
        <f t="shared" si="4"/>
        <v>785.48</v>
      </c>
      <c r="U27" s="13">
        <f t="shared" si="4"/>
        <v>785.48</v>
      </c>
      <c r="V27" s="13">
        <f t="shared" si="4"/>
        <v>785.48</v>
      </c>
      <c r="W27" s="13">
        <f t="shared" si="4"/>
        <v>785.48</v>
      </c>
      <c r="X27" s="13">
        <f t="shared" si="5"/>
        <v>831.68</v>
      </c>
      <c r="Y27" s="13">
        <f t="shared" si="5"/>
        <v>785.48</v>
      </c>
      <c r="Z27" s="13">
        <f t="shared" si="5"/>
        <v>831.68</v>
      </c>
      <c r="AA27" s="13">
        <f t="shared" si="5"/>
        <v>970.3</v>
      </c>
      <c r="AB27" s="13">
        <f t="shared" si="5"/>
        <v>970.3</v>
      </c>
      <c r="AC27" s="13">
        <f t="shared" si="5"/>
        <v>785.48</v>
      </c>
      <c r="AD27" s="13">
        <f t="shared" si="5"/>
        <v>785.48</v>
      </c>
      <c r="AE27" s="13">
        <f t="shared" si="5"/>
        <v>785.48</v>
      </c>
      <c r="AF27" s="13">
        <f t="shared" si="5"/>
        <v>970.3</v>
      </c>
      <c r="AG27" s="13">
        <f t="shared" si="5"/>
        <v>1108.9100000000001</v>
      </c>
      <c r="AH27" s="13">
        <f t="shared" si="5"/>
        <v>785.48</v>
      </c>
      <c r="AI27" s="13">
        <f t="shared" si="5"/>
        <v>831.68</v>
      </c>
    </row>
    <row r="28" spans="1:35" ht="31.5" x14ac:dyDescent="0.25">
      <c r="A28" s="21" t="s">
        <v>35</v>
      </c>
      <c r="B28" s="21" t="s">
        <v>12</v>
      </c>
      <c r="C28" s="4" t="s">
        <v>36</v>
      </c>
      <c r="D28" s="23" t="s">
        <v>43</v>
      </c>
      <c r="E28" s="23" t="s">
        <v>44</v>
      </c>
      <c r="F28" s="22">
        <v>0.19820724000000001</v>
      </c>
      <c r="G28" s="13">
        <f t="shared" si="3"/>
        <v>365.236481148</v>
      </c>
      <c r="H28" s="13">
        <f t="shared" si="4"/>
        <v>620.9</v>
      </c>
      <c r="I28" s="13">
        <f t="shared" si="4"/>
        <v>620.9</v>
      </c>
      <c r="J28" s="13">
        <f t="shared" si="4"/>
        <v>657.43</v>
      </c>
      <c r="K28" s="13">
        <f t="shared" si="4"/>
        <v>657.43</v>
      </c>
      <c r="L28" s="13">
        <f t="shared" si="4"/>
        <v>876.57</v>
      </c>
      <c r="M28" s="13">
        <f t="shared" si="4"/>
        <v>840.04</v>
      </c>
      <c r="N28" s="13">
        <f t="shared" si="4"/>
        <v>767</v>
      </c>
      <c r="O28" s="13">
        <f t="shared" si="4"/>
        <v>767</v>
      </c>
      <c r="P28" s="13">
        <f t="shared" si="4"/>
        <v>657.43</v>
      </c>
      <c r="Q28" s="13">
        <f t="shared" si="4"/>
        <v>657.43</v>
      </c>
      <c r="R28" s="13">
        <f t="shared" si="4"/>
        <v>620.9</v>
      </c>
      <c r="S28" s="13">
        <f t="shared" si="4"/>
        <v>620.9</v>
      </c>
      <c r="T28" s="13">
        <f t="shared" si="4"/>
        <v>620.9</v>
      </c>
      <c r="U28" s="13">
        <f t="shared" si="4"/>
        <v>620.9</v>
      </c>
      <c r="V28" s="13">
        <f t="shared" si="4"/>
        <v>620.9</v>
      </c>
      <c r="W28" s="13">
        <f t="shared" si="4"/>
        <v>620.9</v>
      </c>
      <c r="X28" s="13">
        <f t="shared" si="5"/>
        <v>657.43</v>
      </c>
      <c r="Y28" s="13">
        <f t="shared" si="5"/>
        <v>620.9</v>
      </c>
      <c r="Z28" s="13">
        <f t="shared" si="5"/>
        <v>657.43</v>
      </c>
      <c r="AA28" s="13">
        <f t="shared" si="5"/>
        <v>767</v>
      </c>
      <c r="AB28" s="13">
        <f t="shared" si="5"/>
        <v>767</v>
      </c>
      <c r="AC28" s="13">
        <f t="shared" si="5"/>
        <v>620.9</v>
      </c>
      <c r="AD28" s="13">
        <f t="shared" si="5"/>
        <v>620.9</v>
      </c>
      <c r="AE28" s="13">
        <f t="shared" si="5"/>
        <v>620.9</v>
      </c>
      <c r="AF28" s="13">
        <f t="shared" si="5"/>
        <v>767</v>
      </c>
      <c r="AG28" s="13">
        <f t="shared" si="5"/>
        <v>876.57</v>
      </c>
      <c r="AH28" s="13">
        <f t="shared" si="5"/>
        <v>620.9</v>
      </c>
      <c r="AI28" s="13">
        <f t="shared" si="5"/>
        <v>657.43</v>
      </c>
    </row>
    <row r="29" spans="1:35" ht="113.25" customHeight="1" x14ac:dyDescent="0.25">
      <c r="A29" s="21" t="s">
        <v>35</v>
      </c>
      <c r="B29" s="21" t="s">
        <v>12</v>
      </c>
      <c r="C29" s="12" t="s">
        <v>30</v>
      </c>
      <c r="D29" s="23" t="s">
        <v>28</v>
      </c>
      <c r="E29" s="23" t="s">
        <v>29</v>
      </c>
      <c r="F29" s="22">
        <v>0.57169199000000004</v>
      </c>
      <c r="G29" s="13">
        <f t="shared" si="3"/>
        <v>1053.4568299730001</v>
      </c>
      <c r="H29" s="13">
        <f t="shared" si="4"/>
        <v>1790.88</v>
      </c>
      <c r="I29" s="13">
        <f t="shared" si="4"/>
        <v>1790.88</v>
      </c>
      <c r="J29" s="13">
        <f t="shared" si="4"/>
        <v>1896.22</v>
      </c>
      <c r="K29" s="13">
        <f t="shared" si="4"/>
        <v>1896.22</v>
      </c>
      <c r="L29" s="13">
        <f t="shared" si="4"/>
        <v>2528.3000000000002</v>
      </c>
      <c r="M29" s="13">
        <f t="shared" si="4"/>
        <v>2422.9499999999998</v>
      </c>
      <c r="N29" s="13">
        <f t="shared" si="4"/>
        <v>2212.2600000000002</v>
      </c>
      <c r="O29" s="13">
        <f t="shared" si="4"/>
        <v>2212.2600000000002</v>
      </c>
      <c r="P29" s="13">
        <f t="shared" si="4"/>
        <v>1896.22</v>
      </c>
      <c r="Q29" s="13">
        <f t="shared" si="4"/>
        <v>1896.22</v>
      </c>
      <c r="R29" s="13">
        <f t="shared" si="4"/>
        <v>1790.88</v>
      </c>
      <c r="S29" s="13">
        <f t="shared" si="4"/>
        <v>1790.88</v>
      </c>
      <c r="T29" s="13">
        <f t="shared" si="4"/>
        <v>1790.88</v>
      </c>
      <c r="U29" s="13">
        <f t="shared" si="4"/>
        <v>1790.88</v>
      </c>
      <c r="V29" s="13">
        <f t="shared" si="4"/>
        <v>1790.88</v>
      </c>
      <c r="W29" s="13">
        <f t="shared" si="4"/>
        <v>1790.88</v>
      </c>
      <c r="X29" s="13">
        <f t="shared" si="5"/>
        <v>1896.22</v>
      </c>
      <c r="Y29" s="13">
        <f t="shared" si="5"/>
        <v>1790.88</v>
      </c>
      <c r="Z29" s="13">
        <f t="shared" si="5"/>
        <v>1896.22</v>
      </c>
      <c r="AA29" s="13">
        <f t="shared" si="5"/>
        <v>2212.2600000000002</v>
      </c>
      <c r="AB29" s="13">
        <f t="shared" si="5"/>
        <v>2212.2600000000002</v>
      </c>
      <c r="AC29" s="13">
        <f t="shared" si="5"/>
        <v>1790.88</v>
      </c>
      <c r="AD29" s="13">
        <f t="shared" si="5"/>
        <v>1790.88</v>
      </c>
      <c r="AE29" s="13">
        <f t="shared" si="5"/>
        <v>1790.88</v>
      </c>
      <c r="AF29" s="13">
        <f t="shared" si="5"/>
        <v>2212.2600000000002</v>
      </c>
      <c r="AG29" s="13">
        <f t="shared" si="5"/>
        <v>2528.3000000000002</v>
      </c>
      <c r="AH29" s="13">
        <f t="shared" si="5"/>
        <v>1790.88</v>
      </c>
      <c r="AI29" s="13">
        <f t="shared" si="5"/>
        <v>1896.22</v>
      </c>
    </row>
    <row r="30" spans="1:35" ht="102.75" customHeight="1" x14ac:dyDescent="0.25">
      <c r="A30" s="21" t="s">
        <v>35</v>
      </c>
      <c r="B30" s="21" t="s">
        <v>12</v>
      </c>
      <c r="C30" s="12" t="s">
        <v>30</v>
      </c>
      <c r="D30" s="23" t="s">
        <v>45</v>
      </c>
      <c r="E30" s="23" t="s">
        <v>46</v>
      </c>
      <c r="F30" s="22">
        <v>0.57169199000000004</v>
      </c>
      <c r="G30" s="13">
        <f t="shared" si="3"/>
        <v>1053.4568299730001</v>
      </c>
      <c r="H30" s="13">
        <f t="shared" si="4"/>
        <v>1790.88</v>
      </c>
      <c r="I30" s="13">
        <f t="shared" si="4"/>
        <v>1790.88</v>
      </c>
      <c r="J30" s="13">
        <f t="shared" si="4"/>
        <v>1896.22</v>
      </c>
      <c r="K30" s="13">
        <f t="shared" si="4"/>
        <v>1896.22</v>
      </c>
      <c r="L30" s="13">
        <f t="shared" si="4"/>
        <v>2528.3000000000002</v>
      </c>
      <c r="M30" s="13">
        <f t="shared" si="4"/>
        <v>2422.9499999999998</v>
      </c>
      <c r="N30" s="13">
        <f t="shared" si="4"/>
        <v>2212.2600000000002</v>
      </c>
      <c r="O30" s="13">
        <f t="shared" si="4"/>
        <v>2212.2600000000002</v>
      </c>
      <c r="P30" s="13">
        <f t="shared" si="4"/>
        <v>1896.22</v>
      </c>
      <c r="Q30" s="13">
        <f t="shared" si="4"/>
        <v>1896.22</v>
      </c>
      <c r="R30" s="13">
        <f t="shared" si="4"/>
        <v>1790.88</v>
      </c>
      <c r="S30" s="13">
        <f t="shared" si="4"/>
        <v>1790.88</v>
      </c>
      <c r="T30" s="13">
        <f t="shared" si="4"/>
        <v>1790.88</v>
      </c>
      <c r="U30" s="13">
        <f t="shared" si="4"/>
        <v>1790.88</v>
      </c>
      <c r="V30" s="13">
        <f t="shared" si="4"/>
        <v>1790.88</v>
      </c>
      <c r="W30" s="13">
        <f t="shared" si="4"/>
        <v>1790.88</v>
      </c>
      <c r="X30" s="13">
        <f t="shared" si="5"/>
        <v>1896.22</v>
      </c>
      <c r="Y30" s="13">
        <f t="shared" si="5"/>
        <v>1790.88</v>
      </c>
      <c r="Z30" s="13">
        <f t="shared" si="5"/>
        <v>1896.22</v>
      </c>
      <c r="AA30" s="13">
        <f t="shared" si="5"/>
        <v>2212.2600000000002</v>
      </c>
      <c r="AB30" s="13">
        <f t="shared" si="5"/>
        <v>2212.2600000000002</v>
      </c>
      <c r="AC30" s="13">
        <f t="shared" si="5"/>
        <v>1790.88</v>
      </c>
      <c r="AD30" s="13">
        <f t="shared" si="5"/>
        <v>1790.88</v>
      </c>
      <c r="AE30" s="13">
        <f t="shared" si="5"/>
        <v>1790.88</v>
      </c>
      <c r="AF30" s="13">
        <f t="shared" si="5"/>
        <v>2212.2600000000002</v>
      </c>
      <c r="AG30" s="13">
        <f t="shared" si="5"/>
        <v>2528.3000000000002</v>
      </c>
      <c r="AH30" s="13">
        <f t="shared" si="5"/>
        <v>1790.88</v>
      </c>
      <c r="AI30" s="13">
        <f t="shared" si="5"/>
        <v>1896.22</v>
      </c>
    </row>
    <row r="31" spans="1:35" ht="42" customHeight="1" x14ac:dyDescent="0.25">
      <c r="A31" s="17" t="s">
        <v>11</v>
      </c>
      <c r="B31" s="17" t="s">
        <v>47</v>
      </c>
      <c r="C31" s="18" t="s">
        <v>36</v>
      </c>
      <c r="D31" s="25" t="s">
        <v>48</v>
      </c>
      <c r="E31" s="26" t="s">
        <v>49</v>
      </c>
      <c r="F31" s="27">
        <v>8.2955559999999998E-2</v>
      </c>
      <c r="G31" s="20">
        <f t="shared" si="3"/>
        <v>152.862210412</v>
      </c>
      <c r="H31" s="20">
        <f t="shared" si="4"/>
        <v>259.87</v>
      </c>
      <c r="I31" s="20">
        <f t="shared" si="4"/>
        <v>259.87</v>
      </c>
      <c r="J31" s="20">
        <f t="shared" si="4"/>
        <v>275.14999999999998</v>
      </c>
      <c r="K31" s="20">
        <f t="shared" si="4"/>
        <v>275.14999999999998</v>
      </c>
      <c r="L31" s="20">
        <f t="shared" si="4"/>
        <v>366.87</v>
      </c>
      <c r="M31" s="20">
        <f t="shared" si="4"/>
        <v>351.58</v>
      </c>
      <c r="N31" s="20">
        <f t="shared" si="4"/>
        <v>321.01</v>
      </c>
      <c r="O31" s="20">
        <f t="shared" si="4"/>
        <v>321.01</v>
      </c>
      <c r="P31" s="20">
        <f t="shared" si="4"/>
        <v>275.14999999999998</v>
      </c>
      <c r="Q31" s="20">
        <f t="shared" si="4"/>
        <v>275.14999999999998</v>
      </c>
      <c r="R31" s="20">
        <f t="shared" si="4"/>
        <v>259.87</v>
      </c>
      <c r="S31" s="20">
        <f t="shared" si="4"/>
        <v>259.87</v>
      </c>
      <c r="T31" s="20">
        <f t="shared" si="4"/>
        <v>259.87</v>
      </c>
      <c r="U31" s="20">
        <f t="shared" si="4"/>
        <v>259.87</v>
      </c>
      <c r="V31" s="20">
        <f t="shared" si="4"/>
        <v>259.87</v>
      </c>
      <c r="W31" s="20">
        <f t="shared" si="4"/>
        <v>259.87</v>
      </c>
      <c r="X31" s="20">
        <f t="shared" si="5"/>
        <v>275.14999999999998</v>
      </c>
      <c r="Y31" s="20">
        <f t="shared" si="5"/>
        <v>259.87</v>
      </c>
      <c r="Z31" s="20">
        <f t="shared" si="5"/>
        <v>275.14999999999998</v>
      </c>
      <c r="AA31" s="20">
        <f t="shared" si="5"/>
        <v>321.01</v>
      </c>
      <c r="AB31" s="20">
        <f t="shared" si="5"/>
        <v>321.01</v>
      </c>
      <c r="AC31" s="20">
        <f t="shared" si="5"/>
        <v>259.87</v>
      </c>
      <c r="AD31" s="20">
        <f t="shared" si="5"/>
        <v>259.87</v>
      </c>
      <c r="AE31" s="20">
        <f t="shared" si="5"/>
        <v>259.87</v>
      </c>
      <c r="AF31" s="20">
        <f t="shared" si="5"/>
        <v>321.01</v>
      </c>
      <c r="AG31" s="20">
        <f t="shared" si="5"/>
        <v>366.87</v>
      </c>
      <c r="AH31" s="20">
        <f t="shared" si="5"/>
        <v>259.87</v>
      </c>
      <c r="AI31" s="20">
        <f t="shared" si="5"/>
        <v>275.14999999999998</v>
      </c>
    </row>
    <row r="32" spans="1:35" ht="54" customHeight="1" x14ac:dyDescent="0.25">
      <c r="A32" s="17" t="s">
        <v>11</v>
      </c>
      <c r="B32" s="17" t="s">
        <v>47</v>
      </c>
      <c r="C32" s="18" t="s">
        <v>36</v>
      </c>
      <c r="D32" s="25" t="s">
        <v>50</v>
      </c>
      <c r="E32" s="26" t="s">
        <v>51</v>
      </c>
      <c r="F32" s="27">
        <v>0.10251884999999999</v>
      </c>
      <c r="G32" s="20">
        <f t="shared" si="3"/>
        <v>188.911484895</v>
      </c>
      <c r="H32" s="20">
        <f t="shared" si="4"/>
        <v>321.14999999999998</v>
      </c>
      <c r="I32" s="20">
        <f t="shared" si="4"/>
        <v>321.14999999999998</v>
      </c>
      <c r="J32" s="20">
        <f t="shared" si="4"/>
        <v>340.04</v>
      </c>
      <c r="K32" s="20">
        <f t="shared" si="4"/>
        <v>340.04</v>
      </c>
      <c r="L32" s="20">
        <f t="shared" si="4"/>
        <v>453.39</v>
      </c>
      <c r="M32" s="20">
        <f t="shared" si="4"/>
        <v>434.5</v>
      </c>
      <c r="N32" s="20">
        <f t="shared" si="4"/>
        <v>396.71</v>
      </c>
      <c r="O32" s="20">
        <f t="shared" si="4"/>
        <v>396.71</v>
      </c>
      <c r="P32" s="20">
        <f t="shared" si="4"/>
        <v>340.04</v>
      </c>
      <c r="Q32" s="20">
        <f t="shared" si="4"/>
        <v>340.04</v>
      </c>
      <c r="R32" s="20">
        <f t="shared" si="4"/>
        <v>321.14999999999998</v>
      </c>
      <c r="S32" s="20">
        <f t="shared" si="4"/>
        <v>321.14999999999998</v>
      </c>
      <c r="T32" s="20">
        <f t="shared" si="4"/>
        <v>321.14999999999998</v>
      </c>
      <c r="U32" s="20">
        <f t="shared" si="4"/>
        <v>321.14999999999998</v>
      </c>
      <c r="V32" s="20">
        <f t="shared" si="4"/>
        <v>321.14999999999998</v>
      </c>
      <c r="W32" s="20">
        <f t="shared" si="4"/>
        <v>321.14999999999998</v>
      </c>
      <c r="X32" s="20">
        <f t="shared" si="5"/>
        <v>340.04</v>
      </c>
      <c r="Y32" s="20">
        <f t="shared" si="5"/>
        <v>321.14999999999998</v>
      </c>
      <c r="Z32" s="20">
        <f t="shared" si="5"/>
        <v>340.04</v>
      </c>
      <c r="AA32" s="20">
        <f t="shared" si="5"/>
        <v>396.71</v>
      </c>
      <c r="AB32" s="20">
        <f t="shared" si="5"/>
        <v>396.71</v>
      </c>
      <c r="AC32" s="20">
        <f t="shared" si="5"/>
        <v>321.14999999999998</v>
      </c>
      <c r="AD32" s="20">
        <f t="shared" si="5"/>
        <v>321.14999999999998</v>
      </c>
      <c r="AE32" s="20">
        <f t="shared" si="5"/>
        <v>321.14999999999998</v>
      </c>
      <c r="AF32" s="20">
        <f t="shared" si="5"/>
        <v>396.71</v>
      </c>
      <c r="AG32" s="20">
        <f t="shared" si="5"/>
        <v>453.39</v>
      </c>
      <c r="AH32" s="20">
        <f t="shared" si="5"/>
        <v>321.14999999999998</v>
      </c>
      <c r="AI32" s="20">
        <f t="shared" si="5"/>
        <v>340.04</v>
      </c>
    </row>
    <row r="33" spans="1:35" ht="39" customHeight="1" x14ac:dyDescent="0.25">
      <c r="A33" s="21" t="s">
        <v>35</v>
      </c>
      <c r="B33" s="21" t="s">
        <v>47</v>
      </c>
      <c r="C33" s="12" t="s">
        <v>36</v>
      </c>
      <c r="D33" s="28" t="s">
        <v>52</v>
      </c>
      <c r="E33" s="23" t="s">
        <v>53</v>
      </c>
      <c r="F33" s="22">
        <v>8.2955559999999998E-2</v>
      </c>
      <c r="G33" s="13">
        <f t="shared" si="3"/>
        <v>152.862210412</v>
      </c>
      <c r="H33" s="13">
        <f t="shared" si="4"/>
        <v>259.87</v>
      </c>
      <c r="I33" s="13">
        <f t="shared" si="4"/>
        <v>259.87</v>
      </c>
      <c r="J33" s="13">
        <f t="shared" si="4"/>
        <v>275.14999999999998</v>
      </c>
      <c r="K33" s="13">
        <f t="shared" si="4"/>
        <v>275.14999999999998</v>
      </c>
      <c r="L33" s="13">
        <f t="shared" si="4"/>
        <v>366.87</v>
      </c>
      <c r="M33" s="13">
        <f t="shared" si="4"/>
        <v>351.58</v>
      </c>
      <c r="N33" s="13">
        <f t="shared" si="4"/>
        <v>321.01</v>
      </c>
      <c r="O33" s="13">
        <f t="shared" si="4"/>
        <v>321.01</v>
      </c>
      <c r="P33" s="13">
        <f t="shared" si="4"/>
        <v>275.14999999999998</v>
      </c>
      <c r="Q33" s="13">
        <f t="shared" si="4"/>
        <v>275.14999999999998</v>
      </c>
      <c r="R33" s="13">
        <f t="shared" si="4"/>
        <v>259.87</v>
      </c>
      <c r="S33" s="13">
        <f t="shared" si="4"/>
        <v>259.87</v>
      </c>
      <c r="T33" s="13">
        <f t="shared" si="4"/>
        <v>259.87</v>
      </c>
      <c r="U33" s="13">
        <f t="shared" si="4"/>
        <v>259.87</v>
      </c>
      <c r="V33" s="13">
        <f t="shared" si="4"/>
        <v>259.87</v>
      </c>
      <c r="W33" s="13">
        <f t="shared" si="4"/>
        <v>259.87</v>
      </c>
      <c r="X33" s="13">
        <f t="shared" si="5"/>
        <v>275.14999999999998</v>
      </c>
      <c r="Y33" s="13">
        <f t="shared" si="5"/>
        <v>259.87</v>
      </c>
      <c r="Z33" s="13">
        <f t="shared" si="5"/>
        <v>275.14999999999998</v>
      </c>
      <c r="AA33" s="13">
        <f t="shared" si="5"/>
        <v>321.01</v>
      </c>
      <c r="AB33" s="13">
        <f t="shared" si="5"/>
        <v>321.01</v>
      </c>
      <c r="AC33" s="13">
        <f t="shared" si="5"/>
        <v>259.87</v>
      </c>
      <c r="AD33" s="13">
        <f t="shared" si="5"/>
        <v>259.87</v>
      </c>
      <c r="AE33" s="13">
        <f t="shared" si="5"/>
        <v>259.87</v>
      </c>
      <c r="AF33" s="13">
        <f t="shared" si="5"/>
        <v>321.01</v>
      </c>
      <c r="AG33" s="13">
        <f t="shared" si="5"/>
        <v>366.87</v>
      </c>
      <c r="AH33" s="13">
        <f t="shared" si="5"/>
        <v>259.87</v>
      </c>
      <c r="AI33" s="13">
        <f t="shared" si="5"/>
        <v>275.14999999999998</v>
      </c>
    </row>
    <row r="34" spans="1:35" ht="54" customHeight="1" x14ac:dyDescent="0.25">
      <c r="A34" s="21" t="s">
        <v>35</v>
      </c>
      <c r="B34" s="21" t="s">
        <v>47</v>
      </c>
      <c r="C34" s="12" t="s">
        <v>36</v>
      </c>
      <c r="D34" s="28" t="s">
        <v>54</v>
      </c>
      <c r="E34" s="23" t="s">
        <v>55</v>
      </c>
      <c r="F34" s="22">
        <v>0.10251884999999999</v>
      </c>
      <c r="G34" s="13">
        <f t="shared" si="3"/>
        <v>188.911484895</v>
      </c>
      <c r="H34" s="13">
        <f t="shared" si="4"/>
        <v>321.14999999999998</v>
      </c>
      <c r="I34" s="13">
        <f t="shared" si="4"/>
        <v>321.14999999999998</v>
      </c>
      <c r="J34" s="13">
        <f t="shared" si="4"/>
        <v>340.04</v>
      </c>
      <c r="K34" s="13">
        <f t="shared" si="4"/>
        <v>340.04</v>
      </c>
      <c r="L34" s="13">
        <f t="shared" si="4"/>
        <v>453.39</v>
      </c>
      <c r="M34" s="13">
        <f t="shared" si="4"/>
        <v>434.5</v>
      </c>
      <c r="N34" s="13">
        <f t="shared" si="4"/>
        <v>396.71</v>
      </c>
      <c r="O34" s="13">
        <f t="shared" si="4"/>
        <v>396.71</v>
      </c>
      <c r="P34" s="13">
        <f t="shared" si="4"/>
        <v>340.04</v>
      </c>
      <c r="Q34" s="13">
        <f t="shared" si="4"/>
        <v>340.04</v>
      </c>
      <c r="R34" s="13">
        <f t="shared" si="4"/>
        <v>321.14999999999998</v>
      </c>
      <c r="S34" s="13">
        <f t="shared" si="4"/>
        <v>321.14999999999998</v>
      </c>
      <c r="T34" s="13">
        <f t="shared" si="4"/>
        <v>321.14999999999998</v>
      </c>
      <c r="U34" s="13">
        <f t="shared" si="4"/>
        <v>321.14999999999998</v>
      </c>
      <c r="V34" s="13">
        <f t="shared" si="4"/>
        <v>321.14999999999998</v>
      </c>
      <c r="W34" s="13">
        <f t="shared" ref="W34" si="6">ROUND($G34*W$6,2)</f>
        <v>321.14999999999998</v>
      </c>
      <c r="X34" s="13">
        <f t="shared" si="5"/>
        <v>340.04</v>
      </c>
      <c r="Y34" s="13">
        <f t="shared" si="5"/>
        <v>321.14999999999998</v>
      </c>
      <c r="Z34" s="13">
        <f t="shared" si="5"/>
        <v>340.04</v>
      </c>
      <c r="AA34" s="13">
        <f t="shared" si="5"/>
        <v>396.71</v>
      </c>
      <c r="AB34" s="13">
        <f t="shared" si="5"/>
        <v>396.71</v>
      </c>
      <c r="AC34" s="13">
        <f t="shared" si="5"/>
        <v>321.14999999999998</v>
      </c>
      <c r="AD34" s="13">
        <f t="shared" si="5"/>
        <v>321.14999999999998</v>
      </c>
      <c r="AE34" s="13">
        <f t="shared" si="5"/>
        <v>321.14999999999998</v>
      </c>
      <c r="AF34" s="13">
        <f t="shared" si="5"/>
        <v>396.71</v>
      </c>
      <c r="AG34" s="13">
        <f t="shared" si="5"/>
        <v>453.39</v>
      </c>
      <c r="AH34" s="13">
        <f t="shared" si="5"/>
        <v>321.14999999999998</v>
      </c>
      <c r="AI34" s="13">
        <f t="shared" si="5"/>
        <v>340.04</v>
      </c>
    </row>
    <row r="35" spans="1:35" x14ac:dyDescent="0.25">
      <c r="A35" s="21" t="s">
        <v>35</v>
      </c>
      <c r="B35" s="21" t="s">
        <v>47</v>
      </c>
      <c r="C35" s="12" t="s">
        <v>36</v>
      </c>
      <c r="D35" s="23" t="s">
        <v>56</v>
      </c>
      <c r="E35" s="23" t="s">
        <v>57</v>
      </c>
      <c r="F35" s="22">
        <v>0.27130377999999999</v>
      </c>
      <c r="G35" s="13">
        <f t="shared" si="3"/>
        <v>499.931475406</v>
      </c>
      <c r="H35" s="13">
        <f t="shared" ref="H35:W41" si="7">ROUND($G35*H$6,2)</f>
        <v>849.88</v>
      </c>
      <c r="I35" s="13">
        <f t="shared" si="7"/>
        <v>849.88</v>
      </c>
      <c r="J35" s="13">
        <f t="shared" si="7"/>
        <v>899.88</v>
      </c>
      <c r="K35" s="13">
        <f t="shared" si="7"/>
        <v>899.88</v>
      </c>
      <c r="L35" s="13">
        <f t="shared" si="7"/>
        <v>1199.8399999999999</v>
      </c>
      <c r="M35" s="13">
        <f t="shared" si="7"/>
        <v>1149.8399999999999</v>
      </c>
      <c r="N35" s="13">
        <f t="shared" si="7"/>
        <v>1049.8599999999999</v>
      </c>
      <c r="O35" s="13">
        <f t="shared" si="7"/>
        <v>1049.8599999999999</v>
      </c>
      <c r="P35" s="13">
        <f t="shared" si="7"/>
        <v>899.88</v>
      </c>
      <c r="Q35" s="13">
        <f t="shared" si="7"/>
        <v>899.88</v>
      </c>
      <c r="R35" s="13">
        <f t="shared" si="7"/>
        <v>849.88</v>
      </c>
      <c r="S35" s="13">
        <f t="shared" si="7"/>
        <v>849.88</v>
      </c>
      <c r="T35" s="13">
        <f t="shared" si="7"/>
        <v>849.88</v>
      </c>
      <c r="U35" s="13">
        <f t="shared" si="7"/>
        <v>849.88</v>
      </c>
      <c r="V35" s="13">
        <f t="shared" si="7"/>
        <v>849.88</v>
      </c>
      <c r="W35" s="13">
        <f t="shared" si="7"/>
        <v>849.88</v>
      </c>
      <c r="X35" s="13">
        <f t="shared" si="5"/>
        <v>899.88</v>
      </c>
      <c r="Y35" s="13">
        <f t="shared" si="5"/>
        <v>849.88</v>
      </c>
      <c r="Z35" s="13">
        <f t="shared" si="5"/>
        <v>899.88</v>
      </c>
      <c r="AA35" s="13">
        <f t="shared" si="5"/>
        <v>1049.8599999999999</v>
      </c>
      <c r="AB35" s="13">
        <f t="shared" si="5"/>
        <v>1049.8599999999999</v>
      </c>
      <c r="AC35" s="13">
        <f t="shared" si="5"/>
        <v>849.88</v>
      </c>
      <c r="AD35" s="13">
        <f t="shared" si="5"/>
        <v>849.88</v>
      </c>
      <c r="AE35" s="13">
        <f t="shared" si="5"/>
        <v>849.88</v>
      </c>
      <c r="AF35" s="13">
        <f t="shared" si="5"/>
        <v>1049.8599999999999</v>
      </c>
      <c r="AG35" s="13">
        <f t="shared" si="5"/>
        <v>1199.8399999999999</v>
      </c>
      <c r="AH35" s="13">
        <f t="shared" si="5"/>
        <v>849.88</v>
      </c>
      <c r="AI35" s="13">
        <f t="shared" si="5"/>
        <v>899.88</v>
      </c>
    </row>
    <row r="36" spans="1:35" ht="31.5" x14ac:dyDescent="0.25">
      <c r="A36" s="21" t="s">
        <v>35</v>
      </c>
      <c r="B36" s="21" t="s">
        <v>47</v>
      </c>
      <c r="C36" s="12" t="s">
        <v>36</v>
      </c>
      <c r="D36" s="23" t="s">
        <v>58</v>
      </c>
      <c r="E36" s="23" t="s">
        <v>59</v>
      </c>
      <c r="F36" s="22">
        <v>0.19339327000000001</v>
      </c>
      <c r="G36" s="13">
        <f t="shared" si="3"/>
        <v>356.36577862900003</v>
      </c>
      <c r="H36" s="13">
        <f t="shared" si="7"/>
        <v>605.82000000000005</v>
      </c>
      <c r="I36" s="13">
        <f t="shared" si="7"/>
        <v>605.82000000000005</v>
      </c>
      <c r="J36" s="13">
        <f t="shared" si="7"/>
        <v>641.46</v>
      </c>
      <c r="K36" s="13">
        <f t="shared" si="7"/>
        <v>641.46</v>
      </c>
      <c r="L36" s="13">
        <f t="shared" si="7"/>
        <v>855.28</v>
      </c>
      <c r="M36" s="13">
        <f t="shared" si="7"/>
        <v>819.64</v>
      </c>
      <c r="N36" s="13">
        <f t="shared" si="7"/>
        <v>748.37</v>
      </c>
      <c r="O36" s="13">
        <f t="shared" si="7"/>
        <v>748.37</v>
      </c>
      <c r="P36" s="13">
        <f t="shared" si="7"/>
        <v>641.46</v>
      </c>
      <c r="Q36" s="13">
        <f t="shared" si="7"/>
        <v>641.46</v>
      </c>
      <c r="R36" s="13">
        <f t="shared" si="7"/>
        <v>605.82000000000005</v>
      </c>
      <c r="S36" s="13">
        <f t="shared" si="7"/>
        <v>605.82000000000005</v>
      </c>
      <c r="T36" s="13">
        <f t="shared" si="7"/>
        <v>605.82000000000005</v>
      </c>
      <c r="U36" s="13">
        <f t="shared" si="7"/>
        <v>605.82000000000005</v>
      </c>
      <c r="V36" s="13">
        <f t="shared" si="7"/>
        <v>605.82000000000005</v>
      </c>
      <c r="W36" s="13">
        <f t="shared" si="7"/>
        <v>605.82000000000005</v>
      </c>
      <c r="X36" s="13">
        <f t="shared" si="5"/>
        <v>641.46</v>
      </c>
      <c r="Y36" s="13">
        <f t="shared" si="5"/>
        <v>605.82000000000005</v>
      </c>
      <c r="Z36" s="13">
        <f t="shared" si="5"/>
        <v>641.46</v>
      </c>
      <c r="AA36" s="13">
        <f t="shared" si="5"/>
        <v>748.37</v>
      </c>
      <c r="AB36" s="13">
        <f t="shared" si="5"/>
        <v>748.37</v>
      </c>
      <c r="AC36" s="13">
        <f t="shared" si="5"/>
        <v>605.82000000000005</v>
      </c>
      <c r="AD36" s="13">
        <f t="shared" si="5"/>
        <v>605.82000000000005</v>
      </c>
      <c r="AE36" s="13">
        <f t="shared" si="5"/>
        <v>605.82000000000005</v>
      </c>
      <c r="AF36" s="13">
        <f t="shared" si="5"/>
        <v>748.37</v>
      </c>
      <c r="AG36" s="13">
        <f t="shared" si="5"/>
        <v>855.28</v>
      </c>
      <c r="AH36" s="13">
        <f t="shared" si="5"/>
        <v>605.82000000000005</v>
      </c>
      <c r="AI36" s="13">
        <f t="shared" si="5"/>
        <v>641.46</v>
      </c>
    </row>
    <row r="37" spans="1:35" ht="31.5" x14ac:dyDescent="0.25">
      <c r="A37" s="21" t="s">
        <v>35</v>
      </c>
      <c r="B37" s="21" t="s">
        <v>47</v>
      </c>
      <c r="C37" s="12" t="s">
        <v>36</v>
      </c>
      <c r="D37" s="23" t="s">
        <v>60</v>
      </c>
      <c r="E37" s="23" t="s">
        <v>61</v>
      </c>
      <c r="F37" s="22">
        <v>0.18439874000000001</v>
      </c>
      <c r="G37" s="13">
        <f t="shared" si="3"/>
        <v>339.79155819800002</v>
      </c>
      <c r="H37" s="13">
        <f t="shared" si="7"/>
        <v>577.65</v>
      </c>
      <c r="I37" s="13">
        <f t="shared" si="7"/>
        <v>577.65</v>
      </c>
      <c r="J37" s="13">
        <f t="shared" si="7"/>
        <v>611.62</v>
      </c>
      <c r="K37" s="13">
        <f t="shared" si="7"/>
        <v>611.62</v>
      </c>
      <c r="L37" s="13">
        <f t="shared" si="7"/>
        <v>815.5</v>
      </c>
      <c r="M37" s="13">
        <f t="shared" si="7"/>
        <v>781.52</v>
      </c>
      <c r="N37" s="13">
        <f t="shared" si="7"/>
        <v>713.56</v>
      </c>
      <c r="O37" s="13">
        <f t="shared" si="7"/>
        <v>713.56</v>
      </c>
      <c r="P37" s="13">
        <f t="shared" si="7"/>
        <v>611.62</v>
      </c>
      <c r="Q37" s="13">
        <f t="shared" si="7"/>
        <v>611.62</v>
      </c>
      <c r="R37" s="13">
        <f t="shared" si="7"/>
        <v>577.65</v>
      </c>
      <c r="S37" s="13">
        <f t="shared" si="7"/>
        <v>577.65</v>
      </c>
      <c r="T37" s="13">
        <f t="shared" si="7"/>
        <v>577.65</v>
      </c>
      <c r="U37" s="13">
        <f t="shared" si="7"/>
        <v>577.65</v>
      </c>
      <c r="V37" s="13">
        <f t="shared" si="7"/>
        <v>577.65</v>
      </c>
      <c r="W37" s="13">
        <f t="shared" si="7"/>
        <v>577.65</v>
      </c>
      <c r="X37" s="13">
        <f t="shared" si="5"/>
        <v>611.62</v>
      </c>
      <c r="Y37" s="13">
        <f t="shared" si="5"/>
        <v>577.65</v>
      </c>
      <c r="Z37" s="13">
        <f t="shared" si="5"/>
        <v>611.62</v>
      </c>
      <c r="AA37" s="13">
        <f t="shared" si="5"/>
        <v>713.56</v>
      </c>
      <c r="AB37" s="13">
        <f t="shared" si="5"/>
        <v>713.56</v>
      </c>
      <c r="AC37" s="13">
        <f t="shared" si="5"/>
        <v>577.65</v>
      </c>
      <c r="AD37" s="13">
        <f t="shared" si="5"/>
        <v>577.65</v>
      </c>
      <c r="AE37" s="13">
        <f t="shared" si="5"/>
        <v>577.65</v>
      </c>
      <c r="AF37" s="13">
        <f t="shared" si="5"/>
        <v>713.56</v>
      </c>
      <c r="AG37" s="13">
        <f t="shared" si="5"/>
        <v>815.5</v>
      </c>
      <c r="AH37" s="13">
        <f t="shared" si="5"/>
        <v>577.65</v>
      </c>
      <c r="AI37" s="13">
        <f t="shared" si="5"/>
        <v>611.62</v>
      </c>
    </row>
    <row r="38" spans="1:35" ht="47.25" x14ac:dyDescent="0.25">
      <c r="A38" s="21" t="s">
        <v>35</v>
      </c>
      <c r="B38" s="21" t="s">
        <v>47</v>
      </c>
      <c r="C38" s="12" t="s">
        <v>36</v>
      </c>
      <c r="D38" s="23" t="s">
        <v>62</v>
      </c>
      <c r="E38" s="23" t="s">
        <v>63</v>
      </c>
      <c r="F38" s="22">
        <v>8.2001169999999998E-2</v>
      </c>
      <c r="G38" s="13">
        <f t="shared" si="3"/>
        <v>151.103555959</v>
      </c>
      <c r="H38" s="13">
        <f t="shared" si="7"/>
        <v>256.88</v>
      </c>
      <c r="I38" s="13">
        <f t="shared" si="7"/>
        <v>256.88</v>
      </c>
      <c r="J38" s="13">
        <f t="shared" si="7"/>
        <v>271.99</v>
      </c>
      <c r="K38" s="13">
        <f t="shared" si="7"/>
        <v>271.99</v>
      </c>
      <c r="L38" s="13">
        <f t="shared" si="7"/>
        <v>362.65</v>
      </c>
      <c r="M38" s="13">
        <f t="shared" si="7"/>
        <v>347.54</v>
      </c>
      <c r="N38" s="13">
        <f t="shared" si="7"/>
        <v>317.32</v>
      </c>
      <c r="O38" s="13">
        <f t="shared" si="7"/>
        <v>317.32</v>
      </c>
      <c r="P38" s="13">
        <f t="shared" si="7"/>
        <v>271.99</v>
      </c>
      <c r="Q38" s="13">
        <f t="shared" si="7"/>
        <v>271.99</v>
      </c>
      <c r="R38" s="13">
        <f t="shared" si="7"/>
        <v>256.88</v>
      </c>
      <c r="S38" s="13">
        <f t="shared" si="7"/>
        <v>256.88</v>
      </c>
      <c r="T38" s="13">
        <f t="shared" si="7"/>
        <v>256.88</v>
      </c>
      <c r="U38" s="13">
        <f t="shared" si="7"/>
        <v>256.88</v>
      </c>
      <c r="V38" s="13">
        <f t="shared" si="7"/>
        <v>256.88</v>
      </c>
      <c r="W38" s="13">
        <f t="shared" si="7"/>
        <v>256.88</v>
      </c>
      <c r="X38" s="13">
        <f t="shared" si="5"/>
        <v>271.99</v>
      </c>
      <c r="Y38" s="13">
        <f t="shared" si="5"/>
        <v>256.88</v>
      </c>
      <c r="Z38" s="13">
        <f t="shared" si="5"/>
        <v>271.99</v>
      </c>
      <c r="AA38" s="13">
        <f t="shared" si="5"/>
        <v>317.32</v>
      </c>
      <c r="AB38" s="13">
        <f t="shared" si="5"/>
        <v>317.32</v>
      </c>
      <c r="AC38" s="13">
        <f t="shared" si="5"/>
        <v>256.88</v>
      </c>
      <c r="AD38" s="13">
        <f t="shared" si="5"/>
        <v>256.88</v>
      </c>
      <c r="AE38" s="13">
        <f t="shared" si="5"/>
        <v>256.88</v>
      </c>
      <c r="AF38" s="13">
        <f t="shared" si="5"/>
        <v>317.32</v>
      </c>
      <c r="AG38" s="13">
        <f t="shared" si="5"/>
        <v>362.65</v>
      </c>
      <c r="AH38" s="13">
        <f t="shared" si="5"/>
        <v>256.88</v>
      </c>
      <c r="AI38" s="13">
        <f t="shared" si="5"/>
        <v>271.99</v>
      </c>
    </row>
    <row r="39" spans="1:35" ht="47.25" x14ac:dyDescent="0.25">
      <c r="A39" s="21" t="s">
        <v>35</v>
      </c>
      <c r="B39" s="21" t="s">
        <v>47</v>
      </c>
      <c r="C39" s="12" t="s">
        <v>36</v>
      </c>
      <c r="D39" s="23" t="s">
        <v>64</v>
      </c>
      <c r="E39" s="23" t="s">
        <v>65</v>
      </c>
      <c r="F39" s="22">
        <v>7.9484910000000006E-2</v>
      </c>
      <c r="G39" s="13">
        <f t="shared" si="3"/>
        <v>146.46684365700003</v>
      </c>
      <c r="H39" s="13">
        <f t="shared" si="7"/>
        <v>248.99</v>
      </c>
      <c r="I39" s="13">
        <f t="shared" si="7"/>
        <v>248.99</v>
      </c>
      <c r="J39" s="13">
        <f t="shared" si="7"/>
        <v>263.64</v>
      </c>
      <c r="K39" s="13">
        <f t="shared" si="7"/>
        <v>263.64</v>
      </c>
      <c r="L39" s="13">
        <f t="shared" si="7"/>
        <v>351.52</v>
      </c>
      <c r="M39" s="13">
        <f t="shared" si="7"/>
        <v>336.87</v>
      </c>
      <c r="N39" s="13">
        <f t="shared" si="7"/>
        <v>307.58</v>
      </c>
      <c r="O39" s="13">
        <f t="shared" si="7"/>
        <v>307.58</v>
      </c>
      <c r="P39" s="13">
        <f t="shared" si="7"/>
        <v>263.64</v>
      </c>
      <c r="Q39" s="13">
        <f t="shared" si="7"/>
        <v>263.64</v>
      </c>
      <c r="R39" s="13">
        <f t="shared" si="7"/>
        <v>248.99</v>
      </c>
      <c r="S39" s="13">
        <f t="shared" si="7"/>
        <v>248.99</v>
      </c>
      <c r="T39" s="13">
        <f t="shared" si="7"/>
        <v>248.99</v>
      </c>
      <c r="U39" s="13">
        <f t="shared" si="7"/>
        <v>248.99</v>
      </c>
      <c r="V39" s="13">
        <f t="shared" si="7"/>
        <v>248.99</v>
      </c>
      <c r="W39" s="13">
        <f t="shared" si="7"/>
        <v>248.99</v>
      </c>
      <c r="X39" s="13">
        <f t="shared" ref="X39:AI41" si="8">ROUND($G39*X$6,2)</f>
        <v>263.64</v>
      </c>
      <c r="Y39" s="13">
        <f t="shared" si="8"/>
        <v>248.99</v>
      </c>
      <c r="Z39" s="13">
        <f t="shared" si="8"/>
        <v>263.64</v>
      </c>
      <c r="AA39" s="13">
        <f t="shared" si="8"/>
        <v>307.58</v>
      </c>
      <c r="AB39" s="13">
        <f t="shared" si="8"/>
        <v>307.58</v>
      </c>
      <c r="AC39" s="13">
        <f t="shared" si="8"/>
        <v>248.99</v>
      </c>
      <c r="AD39" s="13">
        <f t="shared" si="8"/>
        <v>248.99</v>
      </c>
      <c r="AE39" s="13">
        <f t="shared" si="8"/>
        <v>248.99</v>
      </c>
      <c r="AF39" s="13">
        <f t="shared" si="8"/>
        <v>307.58</v>
      </c>
      <c r="AG39" s="13">
        <f t="shared" si="8"/>
        <v>351.52</v>
      </c>
      <c r="AH39" s="13">
        <f t="shared" si="8"/>
        <v>248.99</v>
      </c>
      <c r="AI39" s="13">
        <f t="shared" si="8"/>
        <v>263.64</v>
      </c>
    </row>
    <row r="40" spans="1:35" ht="47.25" x14ac:dyDescent="0.25">
      <c r="A40" s="21" t="s">
        <v>35</v>
      </c>
      <c r="B40" s="21" t="s">
        <v>47</v>
      </c>
      <c r="C40" s="12" t="s">
        <v>36</v>
      </c>
      <c r="D40" s="23" t="s">
        <v>66</v>
      </c>
      <c r="E40" s="23" t="s">
        <v>67</v>
      </c>
      <c r="F40" s="22">
        <v>5.689893E-2</v>
      </c>
      <c r="G40" s="13">
        <f t="shared" si="3"/>
        <v>104.847658311</v>
      </c>
      <c r="H40" s="13">
        <f t="shared" si="7"/>
        <v>178.24</v>
      </c>
      <c r="I40" s="13">
        <f t="shared" si="7"/>
        <v>178.24</v>
      </c>
      <c r="J40" s="13">
        <f t="shared" si="7"/>
        <v>188.73</v>
      </c>
      <c r="K40" s="13">
        <f t="shared" si="7"/>
        <v>188.73</v>
      </c>
      <c r="L40" s="13">
        <f t="shared" si="7"/>
        <v>251.63</v>
      </c>
      <c r="M40" s="13">
        <f t="shared" si="7"/>
        <v>241.15</v>
      </c>
      <c r="N40" s="13">
        <f t="shared" si="7"/>
        <v>220.18</v>
      </c>
      <c r="O40" s="13">
        <f t="shared" si="7"/>
        <v>220.18</v>
      </c>
      <c r="P40" s="13">
        <f t="shared" si="7"/>
        <v>188.73</v>
      </c>
      <c r="Q40" s="13">
        <f t="shared" si="7"/>
        <v>188.73</v>
      </c>
      <c r="R40" s="13">
        <f t="shared" si="7"/>
        <v>178.24</v>
      </c>
      <c r="S40" s="13">
        <f t="shared" si="7"/>
        <v>178.24</v>
      </c>
      <c r="T40" s="13">
        <f t="shared" si="7"/>
        <v>178.24</v>
      </c>
      <c r="U40" s="13">
        <f t="shared" si="7"/>
        <v>178.24</v>
      </c>
      <c r="V40" s="13">
        <f t="shared" si="7"/>
        <v>178.24</v>
      </c>
      <c r="W40" s="13">
        <f t="shared" si="7"/>
        <v>178.24</v>
      </c>
      <c r="X40" s="13">
        <f t="shared" si="8"/>
        <v>188.73</v>
      </c>
      <c r="Y40" s="13">
        <f t="shared" si="8"/>
        <v>178.24</v>
      </c>
      <c r="Z40" s="13">
        <f t="shared" si="8"/>
        <v>188.73</v>
      </c>
      <c r="AA40" s="13">
        <f t="shared" si="8"/>
        <v>220.18</v>
      </c>
      <c r="AB40" s="13">
        <f t="shared" si="8"/>
        <v>220.18</v>
      </c>
      <c r="AC40" s="13">
        <f t="shared" si="8"/>
        <v>178.24</v>
      </c>
      <c r="AD40" s="13">
        <f t="shared" si="8"/>
        <v>178.24</v>
      </c>
      <c r="AE40" s="13">
        <f t="shared" si="8"/>
        <v>178.24</v>
      </c>
      <c r="AF40" s="13">
        <f t="shared" si="8"/>
        <v>220.18</v>
      </c>
      <c r="AG40" s="13">
        <f t="shared" si="8"/>
        <v>251.63</v>
      </c>
      <c r="AH40" s="13">
        <f t="shared" si="8"/>
        <v>178.24</v>
      </c>
      <c r="AI40" s="13">
        <f t="shared" si="8"/>
        <v>188.73</v>
      </c>
    </row>
    <row r="41" spans="1:35" ht="94.5" x14ac:dyDescent="0.25">
      <c r="A41" s="21" t="s">
        <v>35</v>
      </c>
      <c r="B41" s="21" t="s">
        <v>47</v>
      </c>
      <c r="C41" s="12" t="s">
        <v>36</v>
      </c>
      <c r="D41" s="23" t="s">
        <v>68</v>
      </c>
      <c r="E41" s="23" t="s">
        <v>69</v>
      </c>
      <c r="F41" s="22">
        <v>0.57169199000000004</v>
      </c>
      <c r="G41" s="13">
        <f t="shared" si="3"/>
        <v>1053.4568299730001</v>
      </c>
      <c r="H41" s="13">
        <f t="shared" si="7"/>
        <v>1790.88</v>
      </c>
      <c r="I41" s="13">
        <f t="shared" si="7"/>
        <v>1790.88</v>
      </c>
      <c r="J41" s="13">
        <f t="shared" si="7"/>
        <v>1896.22</v>
      </c>
      <c r="K41" s="13">
        <f t="shared" si="7"/>
        <v>1896.22</v>
      </c>
      <c r="L41" s="13">
        <f t="shared" si="7"/>
        <v>2528.3000000000002</v>
      </c>
      <c r="M41" s="13">
        <f t="shared" si="7"/>
        <v>2422.9499999999998</v>
      </c>
      <c r="N41" s="13">
        <f t="shared" si="7"/>
        <v>2212.2600000000002</v>
      </c>
      <c r="O41" s="13">
        <f t="shared" si="7"/>
        <v>2212.2600000000002</v>
      </c>
      <c r="P41" s="13">
        <f t="shared" si="7"/>
        <v>1896.22</v>
      </c>
      <c r="Q41" s="13">
        <f t="shared" si="7"/>
        <v>1896.22</v>
      </c>
      <c r="R41" s="13">
        <f t="shared" si="7"/>
        <v>1790.88</v>
      </c>
      <c r="S41" s="13">
        <f t="shared" si="7"/>
        <v>1790.88</v>
      </c>
      <c r="T41" s="13">
        <f t="shared" si="7"/>
        <v>1790.88</v>
      </c>
      <c r="U41" s="13">
        <f t="shared" si="7"/>
        <v>1790.88</v>
      </c>
      <c r="V41" s="13">
        <f t="shared" si="7"/>
        <v>1790.88</v>
      </c>
      <c r="W41" s="13">
        <f t="shared" si="7"/>
        <v>1790.88</v>
      </c>
      <c r="X41" s="13">
        <f t="shared" si="8"/>
        <v>1896.22</v>
      </c>
      <c r="Y41" s="13">
        <f t="shared" si="8"/>
        <v>1790.88</v>
      </c>
      <c r="Z41" s="13">
        <f t="shared" si="8"/>
        <v>1896.22</v>
      </c>
      <c r="AA41" s="13">
        <f t="shared" si="8"/>
        <v>2212.2600000000002</v>
      </c>
      <c r="AB41" s="13">
        <f t="shared" si="8"/>
        <v>2212.2600000000002</v>
      </c>
      <c r="AC41" s="13">
        <f t="shared" si="8"/>
        <v>1790.88</v>
      </c>
      <c r="AD41" s="13">
        <f t="shared" si="8"/>
        <v>1790.88</v>
      </c>
      <c r="AE41" s="13">
        <f t="shared" si="8"/>
        <v>1790.88</v>
      </c>
      <c r="AF41" s="13">
        <f t="shared" si="8"/>
        <v>2212.2600000000002</v>
      </c>
      <c r="AG41" s="13">
        <f t="shared" si="8"/>
        <v>2528.3000000000002</v>
      </c>
      <c r="AH41" s="13">
        <f t="shared" si="8"/>
        <v>1790.88</v>
      </c>
      <c r="AI41" s="13">
        <f t="shared" si="8"/>
        <v>1896.22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спр_ДОРЗ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Абих Юлия Васильевна</dc:creator>
  <cp:lastModifiedBy>Абих Юлия Васильевна</cp:lastModifiedBy>
  <dcterms:created xsi:type="dcterms:W3CDTF">2025-01-14T13:16:35Z</dcterms:created>
  <dcterms:modified xsi:type="dcterms:W3CDTF">2025-01-14T13:24:55Z</dcterms:modified>
</cp:coreProperties>
</file>