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01_РУКОВОДСТВО\КОМИССИИ\КОМИССИЯ по разработке ТП ОМС\2023\2023-12-29_№ 213_ТС_2024\ТС_2024\Приложения к ТС_2023\Приложение_14_спр_тарифов\"/>
    </mc:Choice>
  </mc:AlternateContent>
  <xr:revisionPtr revIDLastSave="0" documentId="13_ncr:1_{01CCEC70-66F4-4223-828D-52A3D43F5868}" xr6:coauthVersionLast="47" xr6:coauthVersionMax="47" xr10:uidLastSave="{00000000-0000-0000-0000-000000000000}"/>
  <bookViews>
    <workbookView xWindow="1650" yWindow="45" windowWidth="27075" windowHeight="15540" xr2:uid="{00000000-000D-0000-FFFF-FFFF00000000}"/>
  </bookViews>
  <sheets>
    <sheet name="с 01.01.2024" sheetId="3" r:id="rId1"/>
  </sheet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">#REF!</definedName>
    <definedName name="_7Excel_BuiltIn_Print_Area_8_2_1" localSheetId="0">#REF!</definedName>
    <definedName name="_7Excel_BuiltIn_Print_Area_8_2_1">#REF!</definedName>
    <definedName name="dn" localSheetId="0">#REF!</definedName>
    <definedName name="dn">#REF!</definedName>
    <definedName name="energ" localSheetId="0">#REF!</definedName>
    <definedName name="energ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EXcel_q">#REF!</definedName>
    <definedName name="fs" localSheetId="0">#REF!</definedName>
    <definedName name="fs">#REF!</definedName>
    <definedName name="g" localSheetId="0">#REF!</definedName>
    <definedName name="g">#REF!</definedName>
    <definedName name="gaz" localSheetId="0">#REF!</definedName>
    <definedName name="gaz">#REF!</definedName>
    <definedName name="gaz_kot" localSheetId="0">#REF!</definedName>
    <definedName name="gaz_kot">#REF!</definedName>
    <definedName name="gaz_vid" localSheetId="0">#REF!</definedName>
    <definedName name="gaz_vid">#REF!</definedName>
    <definedName name="jf" localSheetId="0">#REF!</definedName>
    <definedName name="jf">#REF!</definedName>
    <definedName name="Kol" localSheetId="0">#REF!</definedName>
    <definedName name="Kol">#REF!</definedName>
    <definedName name="mats" localSheetId="0">#REF!</definedName>
    <definedName name="mats">#REF!</definedName>
    <definedName name="mo" localSheetId="0">#REF!</definedName>
    <definedName name="mo">#REF!</definedName>
    <definedName name="napr" localSheetId="0">#REF!</definedName>
    <definedName name="napr">#REF!</definedName>
    <definedName name="plit" localSheetId="0">#REF!</definedName>
    <definedName name="plit">#REF!</definedName>
    <definedName name="sis_gvs" localSheetId="0">#REF!</definedName>
    <definedName name="sis_gvs">#REF!</definedName>
    <definedName name="sis_hvs" localSheetId="0">#REF!</definedName>
    <definedName name="sis_hvs">#REF!</definedName>
    <definedName name="sist_ot" localSheetId="0">#REF!</definedName>
    <definedName name="sist_ot">#REF!</definedName>
    <definedName name="sist_t" localSheetId="0">#REF!</definedName>
    <definedName name="sist_t">#REF!</definedName>
    <definedName name="sost" localSheetId="0">#REF!</definedName>
    <definedName name="sost">#REF!</definedName>
    <definedName name="tip_r" localSheetId="0">#REF!</definedName>
    <definedName name="tip_r">#REF!</definedName>
    <definedName name="upr" localSheetId="0">#REF!</definedName>
    <definedName name="upr">#REF!</definedName>
    <definedName name="vid_t" localSheetId="0">#REF!</definedName>
    <definedName name="vid_t">#REF!</definedName>
    <definedName name="vj" localSheetId="0">#REF!</definedName>
    <definedName name="vj">#REF!</definedName>
    <definedName name="апп" localSheetId="0">#REF!</definedName>
    <definedName name="апп">#REF!</definedName>
    <definedName name="БД">#REF!</definedName>
    <definedName name="в1">#REF!</definedName>
    <definedName name="вв">#REF!</definedName>
    <definedName name="вид">#REF!</definedName>
    <definedName name="вид_дома" localSheetId="0">#REF!</definedName>
    <definedName name="вид_дома">#REF!</definedName>
    <definedName name="внештатные">#REF!</definedName>
    <definedName name="ворорв" localSheetId="0">#REF!</definedName>
    <definedName name="ворорв">#REF!</definedName>
    <definedName name="вредность">#REF!</definedName>
    <definedName name="выплаты">#REF!</definedName>
    <definedName name="ГВС" localSheetId="0">#REF!</definedName>
    <definedName name="ГВС">#REF!</definedName>
    <definedName name="год" localSheetId="0">#REF!</definedName>
    <definedName name="год">#REF!</definedName>
    <definedName name="группа">#REF!</definedName>
    <definedName name="д">#REF!</definedName>
    <definedName name="должность">#REF!</definedName>
    <definedName name="звание">#REF!</definedName>
    <definedName name="ййй" localSheetId="0">#REF!</definedName>
    <definedName name="ййй">#REF!</definedName>
    <definedName name="категория">#REF!</definedName>
    <definedName name="квалификация">#REF!</definedName>
    <definedName name="классность">#REF!</definedName>
    <definedName name="кс_2" localSheetId="0">#REF!</definedName>
    <definedName name="кс_2">#REF!</definedName>
    <definedName name="кс2">#REF!</definedName>
    <definedName name="МОГО__Воркута" localSheetId="0">#REF!</definedName>
    <definedName name="МОГО__Воркута">#REF!</definedName>
    <definedName name="МОГО__Инта" localSheetId="0">#REF!</definedName>
    <definedName name="МОГО__Инта">#REF!</definedName>
    <definedName name="МОГО__Сыктывкар" localSheetId="0">#REF!</definedName>
    <definedName name="МОГО__Сыктывкар">#REF!</definedName>
    <definedName name="МОГО__Усинск" localSheetId="0">#REF!</definedName>
    <definedName name="МОГО__Усинск">#REF!</definedName>
    <definedName name="МОГО__Ухта" localSheetId="0">#REF!</definedName>
    <definedName name="МОГО__Ухта">#REF!</definedName>
    <definedName name="молодые">#REF!</definedName>
    <definedName name="МР" localSheetId="0">#REF!</definedName>
    <definedName name="МР">#REF!</definedName>
    <definedName name="МРР" localSheetId="0">#REF!</definedName>
    <definedName name="МРР">#REF!</definedName>
    <definedName name="_xlnm.Print_Area" localSheetId="0">'с 01.01.2024'!$A$1:$AV$43</definedName>
    <definedName name="опасность">#REF!</definedName>
    <definedName name="Подразделение">#REF!</definedName>
    <definedName name="пор" localSheetId="0">#REF!</definedName>
    <definedName name="пор">#REF!</definedName>
    <definedName name="порпшлгн" localSheetId="0">#REF!</definedName>
    <definedName name="порпшлгн">#REF!</definedName>
    <definedName name="порпшлгн_2" localSheetId="0">#REF!</definedName>
    <definedName name="порпшлгн_2">#REF!</definedName>
    <definedName name="проф" localSheetId="0">#REF!</definedName>
    <definedName name="проф">#REF!</definedName>
    <definedName name="работа">#REF!</definedName>
    <definedName name="разрывной">#REF!</definedName>
    <definedName name="РПН_Согаз" localSheetId="0">#REF!</definedName>
    <definedName name="РПН_Согаз">#REF!</definedName>
    <definedName name="с">#REF!</definedName>
    <definedName name="Сноска">#REF!</definedName>
    <definedName name="спецы" localSheetId="0">#REF!</definedName>
    <definedName name="спецы">#REF!</definedName>
    <definedName name="Список_МО" localSheetId="0">#REF!</definedName>
    <definedName name="Список_МО">#REF!</definedName>
    <definedName name="стаж">#REF!</definedName>
    <definedName name="Стоматология">#REF!</definedName>
    <definedName name="уровень">#REF!</definedName>
    <definedName name="услуги" localSheetId="0">#REF!</definedName>
    <definedName name="услуги">#REF!</definedName>
    <definedName name="ЧТС" localSheetId="0">#REF!</definedName>
    <definedName name="ЧТС">#REF!</definedName>
    <definedName name="шщгвапщшващпщш" localSheetId="0">#REF!</definedName>
    <definedName name="шщгвапщшващпщш">#REF!</definedName>
    <definedName name="шщржзгшпжю" localSheetId="0">#REF!</definedName>
    <definedName name="шщржзгшпж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3" l="1"/>
  <c r="H39" i="3"/>
  <c r="AQ39" i="3"/>
  <c r="K39" i="3"/>
  <c r="I39" i="3"/>
  <c r="J38" i="3"/>
  <c r="I38" i="3"/>
  <c r="H38" i="3"/>
  <c r="K38" i="3"/>
  <c r="AV37" i="3"/>
  <c r="K37" i="3"/>
  <c r="I37" i="3"/>
  <c r="H37" i="3"/>
  <c r="J37" i="3"/>
  <c r="AG36" i="3"/>
  <c r="K34" i="3"/>
  <c r="I34" i="3"/>
  <c r="AL34" i="3"/>
  <c r="J34" i="3"/>
  <c r="H34" i="3"/>
  <c r="H33" i="3"/>
  <c r="I33" i="3"/>
  <c r="I32" i="3"/>
  <c r="N30" i="3"/>
  <c r="I30" i="3"/>
  <c r="H30" i="3"/>
  <c r="AH28" i="3"/>
  <c r="R28" i="3"/>
  <c r="H25" i="3"/>
  <c r="I25" i="3"/>
  <c r="I23" i="3"/>
  <c r="H23" i="3"/>
  <c r="AQ23" i="3"/>
  <c r="Q22" i="3"/>
  <c r="N22" i="3"/>
  <c r="AB21" i="3"/>
  <c r="I21" i="3"/>
  <c r="H21" i="3"/>
  <c r="AS20" i="3"/>
  <c r="AK20" i="3"/>
  <c r="AV19" i="3"/>
  <c r="V18" i="3"/>
  <c r="AQ18" i="3"/>
  <c r="AS17" i="3"/>
  <c r="AN17" i="3"/>
  <c r="K17" i="3"/>
  <c r="AM17" i="3"/>
  <c r="J17" i="3"/>
  <c r="I17" i="3"/>
  <c r="AS16" i="3"/>
  <c r="AK16" i="3"/>
  <c r="AI16" i="3"/>
  <c r="AE16" i="3"/>
  <c r="Z16" i="3"/>
  <c r="V16" i="3"/>
  <c r="U16" i="3"/>
  <c r="T16" i="3"/>
  <c r="S16" i="3"/>
  <c r="M16" i="3"/>
  <c r="AL16" i="3"/>
  <c r="AL15" i="3"/>
  <c r="I15" i="3"/>
  <c r="H15" i="3"/>
  <c r="W15" i="3"/>
  <c r="AT14" i="3"/>
  <c r="AR14" i="3"/>
  <c r="AQ14" i="3"/>
  <c r="AP14" i="3"/>
  <c r="AO14" i="3"/>
  <c r="AN14" i="3"/>
  <c r="AM14" i="3"/>
  <c r="AI14" i="3"/>
  <c r="AG14" i="3"/>
  <c r="AD14" i="3"/>
  <c r="AB14" i="3"/>
  <c r="AA14" i="3"/>
  <c r="Z14" i="3"/>
  <c r="Y14" i="3"/>
  <c r="X14" i="3"/>
  <c r="W14" i="3"/>
  <c r="U14" i="3"/>
  <c r="S14" i="3"/>
  <c r="Q14" i="3"/>
  <c r="N14" i="3"/>
  <c r="L14" i="3"/>
  <c r="AS14" i="3"/>
  <c r="AK13" i="3"/>
  <c r="AI13" i="3"/>
  <c r="AF13" i="3"/>
  <c r="M13" i="3"/>
  <c r="L13" i="3"/>
  <c r="K13" i="3"/>
  <c r="I13" i="3"/>
  <c r="H13" i="3"/>
  <c r="AR13" i="3"/>
  <c r="J13" i="3"/>
  <c r="AV12" i="3"/>
  <c r="AU12" i="3"/>
  <c r="AT12" i="3"/>
  <c r="AR12" i="3"/>
  <c r="AQ12" i="3"/>
  <c r="AP12" i="3"/>
  <c r="AN12" i="3"/>
  <c r="AL12" i="3"/>
  <c r="AH12" i="3"/>
  <c r="AD12" i="3"/>
  <c r="AC12" i="3"/>
  <c r="AB12" i="3"/>
  <c r="AA12" i="3"/>
  <c r="Y12" i="3"/>
  <c r="X12" i="3"/>
  <c r="W12" i="3"/>
  <c r="U12" i="3"/>
  <c r="S12" i="3"/>
  <c r="Q12" i="3"/>
  <c r="N12" i="3"/>
  <c r="M12" i="3"/>
  <c r="L12" i="3"/>
  <c r="AM12" i="3"/>
  <c r="K11" i="3"/>
  <c r="J11" i="3"/>
  <c r="I11" i="3"/>
  <c r="H11" i="3"/>
  <c r="AN11" i="3"/>
  <c r="AS10" i="3"/>
  <c r="AR10" i="3"/>
  <c r="AQ10" i="3"/>
  <c r="AC10" i="3"/>
  <c r="AB10" i="3"/>
  <c r="AA10" i="3"/>
  <c r="M10" i="3"/>
  <c r="L10" i="3"/>
  <c r="AP10" i="3"/>
  <c r="AV10" i="3"/>
  <c r="AU10" i="3"/>
  <c r="AT30" i="3"/>
  <c r="AQ25" i="3"/>
  <c r="AN25" i="3"/>
  <c r="AM23" i="3"/>
  <c r="AK23" i="3"/>
  <c r="AJ27" i="3"/>
  <c r="AI21" i="3"/>
  <c r="AH10" i="3"/>
  <c r="AG22" i="3"/>
  <c r="AF10" i="3"/>
  <c r="AE10" i="3"/>
  <c r="AD30" i="3"/>
  <c r="AA21" i="3"/>
  <c r="Y13" i="3"/>
  <c r="X33" i="3"/>
  <c r="W10" i="3"/>
  <c r="V13" i="3"/>
  <c r="U20" i="3"/>
  <c r="T17" i="3"/>
  <c r="S25" i="3"/>
  <c r="R17" i="3"/>
  <c r="Q25" i="3"/>
  <c r="P10" i="3"/>
  <c r="O23" i="3"/>
  <c r="I8" i="3"/>
  <c r="K7" i="3"/>
  <c r="K8" i="3" s="1"/>
  <c r="J7" i="3"/>
  <c r="J8" i="3" s="1"/>
  <c r="J24" i="3" s="1"/>
  <c r="K14" i="3" l="1"/>
  <c r="K29" i="3"/>
  <c r="K36" i="3"/>
  <c r="K28" i="3"/>
  <c r="K35" i="3"/>
  <c r="K27" i="3"/>
  <c r="K19" i="3"/>
  <c r="K26" i="3"/>
  <c r="K33" i="3"/>
  <c r="K10" i="3"/>
  <c r="K21" i="3"/>
  <c r="K18" i="3"/>
  <c r="K25" i="3"/>
  <c r="J30" i="3"/>
  <c r="J35" i="3"/>
  <c r="J27" i="3"/>
  <c r="J19" i="3"/>
  <c r="J32" i="3"/>
  <c r="J40" i="3"/>
  <c r="J22" i="3"/>
  <c r="J10" i="3"/>
  <c r="K12" i="3"/>
  <c r="I29" i="3"/>
  <c r="I36" i="3"/>
  <c r="I28" i="3"/>
  <c r="I20" i="3"/>
  <c r="J36" i="3"/>
  <c r="Y18" i="3"/>
  <c r="I24" i="3"/>
  <c r="Z38" i="3"/>
  <c r="Z30" i="3"/>
  <c r="Z37" i="3"/>
  <c r="Z29" i="3"/>
  <c r="Z21" i="3"/>
  <c r="Z36" i="3"/>
  <c r="Z35" i="3"/>
  <c r="Z27" i="3"/>
  <c r="Z19" i="3"/>
  <c r="AQ17" i="3"/>
  <c r="I27" i="3"/>
  <c r="H27" i="3"/>
  <c r="L37" i="3"/>
  <c r="L29" i="3"/>
  <c r="L36" i="3"/>
  <c r="L28" i="3"/>
  <c r="L20" i="3"/>
  <c r="L35" i="3"/>
  <c r="AB37" i="3"/>
  <c r="AB29" i="3"/>
  <c r="AB36" i="3"/>
  <c r="AB28" i="3"/>
  <c r="AB20" i="3"/>
  <c r="AB35" i="3"/>
  <c r="AR37" i="3"/>
  <c r="AR29" i="3"/>
  <c r="AR36" i="3"/>
  <c r="AR28" i="3"/>
  <c r="AR20" i="3"/>
  <c r="AR35" i="3"/>
  <c r="N10" i="3"/>
  <c r="AD10" i="3"/>
  <c r="AT10" i="3"/>
  <c r="L11" i="3"/>
  <c r="AB11" i="3"/>
  <c r="AR11" i="3"/>
  <c r="J12" i="3"/>
  <c r="Z12" i="3"/>
  <c r="AS12" i="3"/>
  <c r="N13" i="3"/>
  <c r="AL13" i="3"/>
  <c r="AR15" i="3"/>
  <c r="AC16" i="3"/>
  <c r="H17" i="3"/>
  <c r="AE18" i="3"/>
  <c r="O19" i="3"/>
  <c r="AT20" i="3"/>
  <c r="AF21" i="3"/>
  <c r="W22" i="3"/>
  <c r="AO24" i="3"/>
  <c r="AM25" i="3"/>
  <c r="J26" i="3"/>
  <c r="Z32" i="3"/>
  <c r="R36" i="3"/>
  <c r="L39" i="3"/>
  <c r="AO38" i="3"/>
  <c r="AO30" i="3"/>
  <c r="AO37" i="3"/>
  <c r="AO29" i="3"/>
  <c r="AO36" i="3"/>
  <c r="AO28" i="3"/>
  <c r="AO20" i="3"/>
  <c r="AO35" i="3"/>
  <c r="AO27" i="3"/>
  <c r="AP38" i="3"/>
  <c r="AP30" i="3"/>
  <c r="AP37" i="3"/>
  <c r="AP29" i="3"/>
  <c r="AP21" i="3"/>
  <c r="AP36" i="3"/>
  <c r="AP35" i="3"/>
  <c r="AP27" i="3"/>
  <c r="AP19" i="3"/>
  <c r="Z11" i="3"/>
  <c r="AM15" i="3"/>
  <c r="M36" i="3"/>
  <c r="M28" i="3"/>
  <c r="M35" i="3"/>
  <c r="M33" i="3"/>
  <c r="M25" i="3"/>
  <c r="M32" i="3"/>
  <c r="AC36" i="3"/>
  <c r="AC28" i="3"/>
  <c r="AC35" i="3"/>
  <c r="AC33" i="3"/>
  <c r="AC25" i="3"/>
  <c r="AC32" i="3"/>
  <c r="AS36" i="3"/>
  <c r="AS28" i="3"/>
  <c r="AS35" i="3"/>
  <c r="AS27" i="3"/>
  <c r="AS33" i="3"/>
  <c r="AS25" i="3"/>
  <c r="AS32" i="3"/>
  <c r="O10" i="3"/>
  <c r="M11" i="3"/>
  <c r="AC11" i="3"/>
  <c r="AS11" i="3"/>
  <c r="P13" i="3"/>
  <c r="AM13" i="3"/>
  <c r="I14" i="3"/>
  <c r="AU15" i="3"/>
  <c r="AG18" i="3"/>
  <c r="P19" i="3"/>
  <c r="J20" i="3"/>
  <c r="Y22" i="3"/>
  <c r="L23" i="3"/>
  <c r="AK26" i="3"/>
  <c r="U26" i="3"/>
  <c r="AJ26" i="3"/>
  <c r="T26" i="3"/>
  <c r="AI26" i="3"/>
  <c r="S26" i="3"/>
  <c r="AH26" i="3"/>
  <c r="R26" i="3"/>
  <c r="AV26" i="3"/>
  <c r="AF26" i="3"/>
  <c r="P26" i="3"/>
  <c r="AT26" i="3"/>
  <c r="AD26" i="3"/>
  <c r="N26" i="3"/>
  <c r="AS26" i="3"/>
  <c r="AC26" i="3"/>
  <c r="M26" i="3"/>
  <c r="AR26" i="3"/>
  <c r="AB26" i="3"/>
  <c r="L26" i="3"/>
  <c r="AQ26" i="3"/>
  <c r="AA26" i="3"/>
  <c r="AP26" i="3"/>
  <c r="Z26" i="3"/>
  <c r="AN26" i="3"/>
  <c r="X26" i="3"/>
  <c r="AM26" i="3"/>
  <c r="W26" i="3"/>
  <c r="AI27" i="3"/>
  <c r="AP32" i="3"/>
  <c r="V34" i="3"/>
  <c r="AH36" i="3"/>
  <c r="AB39" i="3"/>
  <c r="AO11" i="3"/>
  <c r="AQ20" i="3"/>
  <c r="N36" i="3"/>
  <c r="N28" i="3"/>
  <c r="N35" i="3"/>
  <c r="N27" i="3"/>
  <c r="N19" i="3"/>
  <c r="AD36" i="3"/>
  <c r="AD28" i="3"/>
  <c r="AD35" i="3"/>
  <c r="AD27" i="3"/>
  <c r="AD19" i="3"/>
  <c r="AT36" i="3"/>
  <c r="AT28" i="3"/>
  <c r="AT35" i="3"/>
  <c r="AT27" i="3"/>
  <c r="AT19" i="3"/>
  <c r="N11" i="3"/>
  <c r="AD11" i="3"/>
  <c r="AT11" i="3"/>
  <c r="S13" i="3"/>
  <c r="AN13" i="3"/>
  <c r="J14" i="3"/>
  <c r="L15" i="3"/>
  <c r="M17" i="3"/>
  <c r="AH18" i="3"/>
  <c r="T19" i="3"/>
  <c r="AG20" i="3"/>
  <c r="AO21" i="3"/>
  <c r="Z22" i="3"/>
  <c r="J29" i="3"/>
  <c r="AS38" i="3"/>
  <c r="AR39" i="3"/>
  <c r="AK34" i="3"/>
  <c r="U34" i="3"/>
  <c r="AJ34" i="3"/>
  <c r="T34" i="3"/>
  <c r="AI34" i="3"/>
  <c r="S34" i="3"/>
  <c r="AH34" i="3"/>
  <c r="R34" i="3"/>
  <c r="AG34" i="3"/>
  <c r="Q34" i="3"/>
  <c r="AV34" i="3"/>
  <c r="AF34" i="3"/>
  <c r="P34" i="3"/>
  <c r="AU34" i="3"/>
  <c r="AE34" i="3"/>
  <c r="O34" i="3"/>
  <c r="AT34" i="3"/>
  <c r="AD34" i="3"/>
  <c r="N34" i="3"/>
  <c r="AS34" i="3"/>
  <c r="AC34" i="3"/>
  <c r="M34" i="3"/>
  <c r="AR34" i="3"/>
  <c r="AB34" i="3"/>
  <c r="L34" i="3"/>
  <c r="AQ34" i="3"/>
  <c r="AA34" i="3"/>
  <c r="AP34" i="3"/>
  <c r="Z34" i="3"/>
  <c r="AO34" i="3"/>
  <c r="Y34" i="3"/>
  <c r="AN34" i="3"/>
  <c r="X34" i="3"/>
  <c r="AM34" i="3"/>
  <c r="W34" i="3"/>
  <c r="O35" i="3"/>
  <c r="O27" i="3"/>
  <c r="O39" i="3"/>
  <c r="O31" i="3"/>
  <c r="AE35" i="3"/>
  <c r="AE27" i="3"/>
  <c r="AE39" i="3"/>
  <c r="AE31" i="3"/>
  <c r="AU35" i="3"/>
  <c r="AU27" i="3"/>
  <c r="AU39" i="3"/>
  <c r="AU31" i="3"/>
  <c r="Q10" i="3"/>
  <c r="AG10" i="3"/>
  <c r="O11" i="3"/>
  <c r="AE11" i="3"/>
  <c r="AU11" i="3"/>
  <c r="U13" i="3"/>
  <c r="AO13" i="3"/>
  <c r="O15" i="3"/>
  <c r="AJ16" i="3"/>
  <c r="Q17" i="3"/>
  <c r="AL18" i="3"/>
  <c r="W19" i="3"/>
  <c r="AQ21" i="3"/>
  <c r="AD22" i="3"/>
  <c r="U23" i="3"/>
  <c r="M24" i="3"/>
  <c r="I26" i="3"/>
  <c r="M27" i="3"/>
  <c r="AU29" i="3"/>
  <c r="I31" i="3"/>
  <c r="Y11" i="3"/>
  <c r="AA37" i="3"/>
  <c r="AA29" i="3"/>
  <c r="AA36" i="3"/>
  <c r="AA28" i="3"/>
  <c r="AA35" i="3"/>
  <c r="AA27" i="3"/>
  <c r="AA19" i="3"/>
  <c r="AA33" i="3"/>
  <c r="P35" i="3"/>
  <c r="P27" i="3"/>
  <c r="AF35" i="3"/>
  <c r="AF27" i="3"/>
  <c r="AV35" i="3"/>
  <c r="AV27" i="3"/>
  <c r="R10" i="3"/>
  <c r="P11" i="3"/>
  <c r="AF11" i="3"/>
  <c r="AV11" i="3"/>
  <c r="AP13" i="3"/>
  <c r="Q15" i="3"/>
  <c r="I16" i="3"/>
  <c r="AO18" i="3"/>
  <c r="Y19" i="3"/>
  <c r="K20" i="3"/>
  <c r="J21" i="3"/>
  <c r="AR21" i="3"/>
  <c r="W23" i="3"/>
  <c r="S24" i="3"/>
  <c r="O26" i="3"/>
  <c r="T27" i="3"/>
  <c r="K31" i="3"/>
  <c r="J33" i="3"/>
  <c r="I35" i="3"/>
  <c r="I12" i="3"/>
  <c r="M19" i="3"/>
  <c r="J25" i="3"/>
  <c r="Q33" i="3"/>
  <c r="Q38" i="3"/>
  <c r="Q30" i="3"/>
  <c r="AG33" i="3"/>
  <c r="AG38" i="3"/>
  <c r="AG30" i="3"/>
  <c r="S10" i="3"/>
  <c r="AI10" i="3"/>
  <c r="Q11" i="3"/>
  <c r="AG11" i="3"/>
  <c r="O12" i="3"/>
  <c r="AE12" i="3"/>
  <c r="W13" i="3"/>
  <c r="AQ13" i="3"/>
  <c r="U15" i="3"/>
  <c r="K16" i="3"/>
  <c r="S17" i="3"/>
  <c r="J18" i="3"/>
  <c r="AC19" i="3"/>
  <c r="M20" i="3"/>
  <c r="AU21" i="3"/>
  <c r="AV21" i="3"/>
  <c r="AM22" i="3"/>
  <c r="X23" i="3"/>
  <c r="U24" i="3"/>
  <c r="Q26" i="3"/>
  <c r="AC27" i="3"/>
  <c r="P29" i="3"/>
  <c r="AQ31" i="3"/>
  <c r="AM33" i="3"/>
  <c r="K40" i="3"/>
  <c r="Y21" i="3"/>
  <c r="AO32" i="3"/>
  <c r="AQ11" i="3"/>
  <c r="R33" i="3"/>
  <c r="R25" i="3"/>
  <c r="AH33" i="3"/>
  <c r="AH25" i="3"/>
  <c r="AH17" i="3"/>
  <c r="T10" i="3"/>
  <c r="AJ10" i="3"/>
  <c r="R11" i="3"/>
  <c r="AH11" i="3"/>
  <c r="P12" i="3"/>
  <c r="AF12" i="3"/>
  <c r="X13" i="3"/>
  <c r="V15" i="3"/>
  <c r="AO16" i="3"/>
  <c r="Y16" i="3"/>
  <c r="AN16" i="3"/>
  <c r="X16" i="3"/>
  <c r="AM16" i="3"/>
  <c r="W16" i="3"/>
  <c r="AH16" i="3"/>
  <c r="R16" i="3"/>
  <c r="AG16" i="3"/>
  <c r="Q16" i="3"/>
  <c r="AV16" i="3"/>
  <c r="AF16" i="3"/>
  <c r="P16" i="3"/>
  <c r="AT16" i="3"/>
  <c r="AD16" i="3"/>
  <c r="N16" i="3"/>
  <c r="AR16" i="3"/>
  <c r="AB16" i="3"/>
  <c r="L16" i="3"/>
  <c r="AQ16" i="3"/>
  <c r="AA16" i="3"/>
  <c r="AP16" i="3"/>
  <c r="AK18" i="3"/>
  <c r="U18" i="3"/>
  <c r="AJ18" i="3"/>
  <c r="T18" i="3"/>
  <c r="AI18" i="3"/>
  <c r="S18" i="3"/>
  <c r="AV18" i="3"/>
  <c r="AF18" i="3"/>
  <c r="P18" i="3"/>
  <c r="AT18" i="3"/>
  <c r="AD18" i="3"/>
  <c r="N18" i="3"/>
  <c r="AS18" i="3"/>
  <c r="AC18" i="3"/>
  <c r="M18" i="3"/>
  <c r="AR18" i="3"/>
  <c r="AB18" i="3"/>
  <c r="L18" i="3"/>
  <c r="AP18" i="3"/>
  <c r="Z18" i="3"/>
  <c r="AN18" i="3"/>
  <c r="X18" i="3"/>
  <c r="AM18" i="3"/>
  <c r="W18" i="3"/>
  <c r="AU18" i="3"/>
  <c r="AE19" i="3"/>
  <c r="N20" i="3"/>
  <c r="AO22" i="3"/>
  <c r="AB23" i="3"/>
  <c r="Z24" i="3"/>
  <c r="X25" i="3"/>
  <c r="V26" i="3"/>
  <c r="AF29" i="3"/>
  <c r="AI35" i="3"/>
  <c r="AU37" i="3"/>
  <c r="AO40" i="3"/>
  <c r="AA18" i="3"/>
  <c r="S33" i="3"/>
  <c r="S32" i="3"/>
  <c r="S30" i="3"/>
  <c r="S22" i="3"/>
  <c r="S37" i="3"/>
  <c r="S29" i="3"/>
  <c r="AI33" i="3"/>
  <c r="AI32" i="3"/>
  <c r="AI30" i="3"/>
  <c r="AI22" i="3"/>
  <c r="AI37" i="3"/>
  <c r="AI29" i="3"/>
  <c r="U10" i="3"/>
  <c r="AK10" i="3"/>
  <c r="S11" i="3"/>
  <c r="AI11" i="3"/>
  <c r="AS13" i="3"/>
  <c r="X17" i="3"/>
  <c r="AF19" i="3"/>
  <c r="R20" i="3"/>
  <c r="AP22" i="3"/>
  <c r="AE23" i="3"/>
  <c r="AC24" i="3"/>
  <c r="AA25" i="3"/>
  <c r="Y26" i="3"/>
  <c r="AV29" i="3"/>
  <c r="L31" i="3"/>
  <c r="N38" i="3"/>
  <c r="Y38" i="3"/>
  <c r="Y30" i="3"/>
  <c r="Y37" i="3"/>
  <c r="Y29" i="3"/>
  <c r="Y36" i="3"/>
  <c r="Y28" i="3"/>
  <c r="Y20" i="3"/>
  <c r="Y35" i="3"/>
  <c r="Y27" i="3"/>
  <c r="AQ15" i="3"/>
  <c r="AA15" i="3"/>
  <c r="AP15" i="3"/>
  <c r="Z15" i="3"/>
  <c r="AO15" i="3"/>
  <c r="Y15" i="3"/>
  <c r="AJ15" i="3"/>
  <c r="T15" i="3"/>
  <c r="AI15" i="3"/>
  <c r="S15" i="3"/>
  <c r="AH15" i="3"/>
  <c r="R15" i="3"/>
  <c r="AV15" i="3"/>
  <c r="AF15" i="3"/>
  <c r="P15" i="3"/>
  <c r="AT15" i="3"/>
  <c r="AD15" i="3"/>
  <c r="N15" i="3"/>
  <c r="AS15" i="3"/>
  <c r="AC15" i="3"/>
  <c r="M15" i="3"/>
  <c r="T33" i="3"/>
  <c r="T25" i="3"/>
  <c r="AJ33" i="3"/>
  <c r="AJ25" i="3"/>
  <c r="V10" i="3"/>
  <c r="AL10" i="3"/>
  <c r="T11" i="3"/>
  <c r="AJ11" i="3"/>
  <c r="R12" i="3"/>
  <c r="AK12" i="3"/>
  <c r="AU13" i="3"/>
  <c r="AE13" i="3"/>
  <c r="O13" i="3"/>
  <c r="AJ13" i="3"/>
  <c r="T13" i="3"/>
  <c r="AH13" i="3"/>
  <c r="R13" i="3"/>
  <c r="AG13" i="3"/>
  <c r="Q13" i="3"/>
  <c r="Z13" i="3"/>
  <c r="AT13" i="3"/>
  <c r="X15" i="3"/>
  <c r="J16" i="3"/>
  <c r="AU16" i="3"/>
  <c r="AA17" i="3"/>
  <c r="I18" i="3"/>
  <c r="AJ19" i="3"/>
  <c r="AT22" i="3"/>
  <c r="AI24" i="3"/>
  <c r="AG25" i="3"/>
  <c r="AE26" i="3"/>
  <c r="AB31" i="3"/>
  <c r="T35" i="3"/>
  <c r="AD38" i="3"/>
  <c r="K15" i="3"/>
  <c r="J15" i="3"/>
  <c r="U32" i="3"/>
  <c r="U39" i="3"/>
  <c r="U31" i="3"/>
  <c r="U37" i="3"/>
  <c r="U29" i="3"/>
  <c r="U21" i="3"/>
  <c r="U36" i="3"/>
  <c r="U28" i="3"/>
  <c r="AK32" i="3"/>
  <c r="AK39" i="3"/>
  <c r="AK31" i="3"/>
  <c r="AK37" i="3"/>
  <c r="AK29" i="3"/>
  <c r="AK21" i="3"/>
  <c r="AK36" i="3"/>
  <c r="AK28" i="3"/>
  <c r="AM10" i="3"/>
  <c r="U11" i="3"/>
  <c r="AK11" i="3"/>
  <c r="AA13" i="3"/>
  <c r="AV13" i="3"/>
  <c r="AB15" i="3"/>
  <c r="AC17" i="3"/>
  <c r="AM19" i="3"/>
  <c r="AA20" i="3"/>
  <c r="K22" i="3"/>
  <c r="AK24" i="3"/>
  <c r="AI25" i="3"/>
  <c r="AG26" i="3"/>
  <c r="AR31" i="3"/>
  <c r="AN33" i="3"/>
  <c r="AJ35" i="3"/>
  <c r="AT38" i="3"/>
  <c r="Z40" i="3"/>
  <c r="AP11" i="3"/>
  <c r="AN15" i="3"/>
  <c r="X10" i="3"/>
  <c r="AN10" i="3"/>
  <c r="V11" i="3"/>
  <c r="AL11" i="3"/>
  <c r="T12" i="3"/>
  <c r="AB13" i="3"/>
  <c r="AE15" i="3"/>
  <c r="O16" i="3"/>
  <c r="AG17" i="3"/>
  <c r="O18" i="3"/>
  <c r="AO19" i="3"/>
  <c r="AC20" i="3"/>
  <c r="L21" i="3"/>
  <c r="AS22" i="3"/>
  <c r="AN23" i="3"/>
  <c r="AP24" i="3"/>
  <c r="AL26" i="3"/>
  <c r="J28" i="3"/>
  <c r="K30" i="3"/>
  <c r="AP40" i="3"/>
  <c r="I19" i="3"/>
  <c r="AA11" i="3"/>
  <c r="W39" i="3"/>
  <c r="W31" i="3"/>
  <c r="W38" i="3"/>
  <c r="W30" i="3"/>
  <c r="W36" i="3"/>
  <c r="W28" i="3"/>
  <c r="W20" i="3"/>
  <c r="W35" i="3"/>
  <c r="W27" i="3"/>
  <c r="AM39" i="3"/>
  <c r="AM31" i="3"/>
  <c r="AM38" i="3"/>
  <c r="AM30" i="3"/>
  <c r="AM36" i="3"/>
  <c r="AM28" i="3"/>
  <c r="AM20" i="3"/>
  <c r="AM35" i="3"/>
  <c r="AM27" i="3"/>
  <c r="I10" i="3"/>
  <c r="Y10" i="3"/>
  <c r="AO10" i="3"/>
  <c r="W11" i="3"/>
  <c r="AM11" i="3"/>
  <c r="AC13" i="3"/>
  <c r="AG15" i="3"/>
  <c r="AI17" i="3"/>
  <c r="Q18" i="3"/>
  <c r="AS19" i="3"/>
  <c r="AD20" i="3"/>
  <c r="P21" i="3"/>
  <c r="AR23" i="3"/>
  <c r="AS24" i="3"/>
  <c r="AO26" i="3"/>
  <c r="AG28" i="3"/>
  <c r="AS30" i="3"/>
  <c r="P37" i="3"/>
  <c r="AQ37" i="3"/>
  <c r="AQ29" i="3"/>
  <c r="AQ36" i="3"/>
  <c r="AQ28" i="3"/>
  <c r="AQ35" i="3"/>
  <c r="AQ27" i="3"/>
  <c r="AQ19" i="3"/>
  <c r="AQ33" i="3"/>
  <c r="K24" i="3"/>
  <c r="H8" i="3"/>
  <c r="H19" i="3" s="1"/>
  <c r="X39" i="3"/>
  <c r="X31" i="3"/>
  <c r="X38" i="3"/>
  <c r="X30" i="3"/>
  <c r="X22" i="3"/>
  <c r="X36" i="3"/>
  <c r="X28" i="3"/>
  <c r="X20" i="3"/>
  <c r="X35" i="3"/>
  <c r="AN39" i="3"/>
  <c r="AN31" i="3"/>
  <c r="AN38" i="3"/>
  <c r="AN30" i="3"/>
  <c r="AN22" i="3"/>
  <c r="AN36" i="3"/>
  <c r="AN28" i="3"/>
  <c r="AN20" i="3"/>
  <c r="Z10" i="3"/>
  <c r="X11" i="3"/>
  <c r="AG12" i="3"/>
  <c r="AJ12" i="3"/>
  <c r="AI12" i="3"/>
  <c r="V12" i="3"/>
  <c r="AO12" i="3"/>
  <c r="AD13" i="3"/>
  <c r="AK15" i="3"/>
  <c r="AJ17" i="3"/>
  <c r="R18" i="3"/>
  <c r="AI19" i="3"/>
  <c r="AU19" i="3"/>
  <c r="AH20" i="3"/>
  <c r="S21" i="3"/>
  <c r="I22" i="3"/>
  <c r="K23" i="3"/>
  <c r="J23" i="3"/>
  <c r="AU23" i="3"/>
  <c r="AU26" i="3"/>
  <c r="K32" i="3"/>
  <c r="AF37" i="3"/>
  <c r="O14" i="3"/>
  <c r="AE14" i="3"/>
  <c r="AU14" i="3"/>
  <c r="Y17" i="3"/>
  <c r="AO17" i="3"/>
  <c r="U19" i="3"/>
  <c r="AK19" i="3"/>
  <c r="S20" i="3"/>
  <c r="AI20" i="3"/>
  <c r="Q21" i="3"/>
  <c r="AG21" i="3"/>
  <c r="O22" i="3"/>
  <c r="AE22" i="3"/>
  <c r="AU22" i="3"/>
  <c r="M23" i="3"/>
  <c r="AC23" i="3"/>
  <c r="AS23" i="3"/>
  <c r="AA24" i="3"/>
  <c r="AQ24" i="3"/>
  <c r="Y25" i="3"/>
  <c r="AO25" i="3"/>
  <c r="U27" i="3"/>
  <c r="AK27" i="3"/>
  <c r="S28" i="3"/>
  <c r="AI28" i="3"/>
  <c r="Q29" i="3"/>
  <c r="AG29" i="3"/>
  <c r="O30" i="3"/>
  <c r="AE30" i="3"/>
  <c r="AU30" i="3"/>
  <c r="M31" i="3"/>
  <c r="AC31" i="3"/>
  <c r="AS31" i="3"/>
  <c r="AA32" i="3"/>
  <c r="AQ32" i="3"/>
  <c r="Y33" i="3"/>
  <c r="AO33" i="3"/>
  <c r="U35" i="3"/>
  <c r="AK35" i="3"/>
  <c r="S36" i="3"/>
  <c r="AI36" i="3"/>
  <c r="Q37" i="3"/>
  <c r="AG37" i="3"/>
  <c r="O38" i="3"/>
  <c r="AE38" i="3"/>
  <c r="AU38" i="3"/>
  <c r="M39" i="3"/>
  <c r="AC39" i="3"/>
  <c r="AS39" i="3"/>
  <c r="AA40" i="3"/>
  <c r="AQ40" i="3"/>
  <c r="P14" i="3"/>
  <c r="AF14" i="3"/>
  <c r="AV14" i="3"/>
  <c r="Z17" i="3"/>
  <c r="AP17" i="3"/>
  <c r="V19" i="3"/>
  <c r="AL19" i="3"/>
  <c r="T20" i="3"/>
  <c r="AJ20" i="3"/>
  <c r="R21" i="3"/>
  <c r="AH21" i="3"/>
  <c r="P22" i="3"/>
  <c r="AF22" i="3"/>
  <c r="AV22" i="3"/>
  <c r="N23" i="3"/>
  <c r="AD23" i="3"/>
  <c r="AT23" i="3"/>
  <c r="L24" i="3"/>
  <c r="AB24" i="3"/>
  <c r="AR24" i="3"/>
  <c r="Z25" i="3"/>
  <c r="AP25" i="3"/>
  <c r="V27" i="3"/>
  <c r="AL27" i="3"/>
  <c r="T28" i="3"/>
  <c r="AJ28" i="3"/>
  <c r="R29" i="3"/>
  <c r="AH29" i="3"/>
  <c r="P30" i="3"/>
  <c r="AF30" i="3"/>
  <c r="AV30" i="3"/>
  <c r="N31" i="3"/>
  <c r="AD31" i="3"/>
  <c r="AT31" i="3"/>
  <c r="L32" i="3"/>
  <c r="AB32" i="3"/>
  <c r="AR32" i="3"/>
  <c r="Z33" i="3"/>
  <c r="AP33" i="3"/>
  <c r="V35" i="3"/>
  <c r="AL35" i="3"/>
  <c r="T36" i="3"/>
  <c r="AJ36" i="3"/>
  <c r="R37" i="3"/>
  <c r="AH37" i="3"/>
  <c r="P38" i="3"/>
  <c r="AF38" i="3"/>
  <c r="AV38" i="3"/>
  <c r="N39" i="3"/>
  <c r="AD39" i="3"/>
  <c r="AT39" i="3"/>
  <c r="L40" i="3"/>
  <c r="AB40" i="3"/>
  <c r="AR40" i="3"/>
  <c r="M40" i="3"/>
  <c r="AC40" i="3"/>
  <c r="AS40" i="3"/>
  <c r="R14" i="3"/>
  <c r="AH14" i="3"/>
  <c r="L17" i="3"/>
  <c r="AB17" i="3"/>
  <c r="AR17" i="3"/>
  <c r="X19" i="3"/>
  <c r="AN19" i="3"/>
  <c r="V20" i="3"/>
  <c r="AL20" i="3"/>
  <c r="T21" i="3"/>
  <c r="AJ21" i="3"/>
  <c r="R22" i="3"/>
  <c r="AH22" i="3"/>
  <c r="P23" i="3"/>
  <c r="AF23" i="3"/>
  <c r="AV23" i="3"/>
  <c r="N24" i="3"/>
  <c r="AD24" i="3"/>
  <c r="AT24" i="3"/>
  <c r="L25" i="3"/>
  <c r="AB25" i="3"/>
  <c r="AR25" i="3"/>
  <c r="X27" i="3"/>
  <c r="AN27" i="3"/>
  <c r="V28" i="3"/>
  <c r="AL28" i="3"/>
  <c r="T29" i="3"/>
  <c r="AJ29" i="3"/>
  <c r="R30" i="3"/>
  <c r="AH30" i="3"/>
  <c r="P31" i="3"/>
  <c r="AF31" i="3"/>
  <c r="AV31" i="3"/>
  <c r="N32" i="3"/>
  <c r="AD32" i="3"/>
  <c r="AT32" i="3"/>
  <c r="L33" i="3"/>
  <c r="AB33" i="3"/>
  <c r="AR33" i="3"/>
  <c r="AN35" i="3"/>
  <c r="V36" i="3"/>
  <c r="AL36" i="3"/>
  <c r="T37" i="3"/>
  <c r="AJ37" i="3"/>
  <c r="R38" i="3"/>
  <c r="AH38" i="3"/>
  <c r="P39" i="3"/>
  <c r="AF39" i="3"/>
  <c r="AV39" i="3"/>
  <c r="N40" i="3"/>
  <c r="AD40" i="3"/>
  <c r="AT40" i="3"/>
  <c r="Q23" i="3"/>
  <c r="AG23" i="3"/>
  <c r="O24" i="3"/>
  <c r="AE24" i="3"/>
  <c r="AU24" i="3"/>
  <c r="Q31" i="3"/>
  <c r="AG31" i="3"/>
  <c r="O32" i="3"/>
  <c r="AE32" i="3"/>
  <c r="AU32" i="3"/>
  <c r="S38" i="3"/>
  <c r="AI38" i="3"/>
  <c r="Q39" i="3"/>
  <c r="AG39" i="3"/>
  <c r="O40" i="3"/>
  <c r="AE40" i="3"/>
  <c r="AU40" i="3"/>
  <c r="T14" i="3"/>
  <c r="AJ14" i="3"/>
  <c r="N17" i="3"/>
  <c r="AD17" i="3"/>
  <c r="AT17" i="3"/>
  <c r="V21" i="3"/>
  <c r="AL21" i="3"/>
  <c r="T22" i="3"/>
  <c r="AJ22" i="3"/>
  <c r="R23" i="3"/>
  <c r="AH23" i="3"/>
  <c r="P24" i="3"/>
  <c r="AF24" i="3"/>
  <c r="AV24" i="3"/>
  <c r="N25" i="3"/>
  <c r="AD25" i="3"/>
  <c r="AT25" i="3"/>
  <c r="V29" i="3"/>
  <c r="AL29" i="3"/>
  <c r="T30" i="3"/>
  <c r="AJ30" i="3"/>
  <c r="R31" i="3"/>
  <c r="AH31" i="3"/>
  <c r="P32" i="3"/>
  <c r="AF32" i="3"/>
  <c r="AV32" i="3"/>
  <c r="N33" i="3"/>
  <c r="AD33" i="3"/>
  <c r="AT33" i="3"/>
  <c r="V37" i="3"/>
  <c r="AL37" i="3"/>
  <c r="T38" i="3"/>
  <c r="AJ38" i="3"/>
  <c r="R39" i="3"/>
  <c r="AH39" i="3"/>
  <c r="P40" i="3"/>
  <c r="AF40" i="3"/>
  <c r="AV40" i="3"/>
  <c r="AK14" i="3"/>
  <c r="O17" i="3"/>
  <c r="AE17" i="3"/>
  <c r="AU17" i="3"/>
  <c r="W21" i="3"/>
  <c r="AM21" i="3"/>
  <c r="U22" i="3"/>
  <c r="AK22" i="3"/>
  <c r="S23" i="3"/>
  <c r="AI23" i="3"/>
  <c r="Q24" i="3"/>
  <c r="AG24" i="3"/>
  <c r="O25" i="3"/>
  <c r="AE25" i="3"/>
  <c r="AU25" i="3"/>
  <c r="W29" i="3"/>
  <c r="AM29" i="3"/>
  <c r="U30" i="3"/>
  <c r="AK30" i="3"/>
  <c r="S31" i="3"/>
  <c r="AI31" i="3"/>
  <c r="Q32" i="3"/>
  <c r="AG32" i="3"/>
  <c r="O33" i="3"/>
  <c r="AE33" i="3"/>
  <c r="AU33" i="3"/>
  <c r="W37" i="3"/>
  <c r="AM37" i="3"/>
  <c r="U38" i="3"/>
  <c r="AK38" i="3"/>
  <c r="S39" i="3"/>
  <c r="AI39" i="3"/>
  <c r="Q40" i="3"/>
  <c r="AG40" i="3"/>
  <c r="V14" i="3"/>
  <c r="AL14" i="3"/>
  <c r="P17" i="3"/>
  <c r="AF17" i="3"/>
  <c r="AV17" i="3"/>
  <c r="L19" i="3"/>
  <c r="AB19" i="3"/>
  <c r="AR19" i="3"/>
  <c r="Z20" i="3"/>
  <c r="AP20" i="3"/>
  <c r="X21" i="3"/>
  <c r="AN21" i="3"/>
  <c r="V22" i="3"/>
  <c r="AL22" i="3"/>
  <c r="T23" i="3"/>
  <c r="AJ23" i="3"/>
  <c r="R24" i="3"/>
  <c r="AH24" i="3"/>
  <c r="P25" i="3"/>
  <c r="AF25" i="3"/>
  <c r="AV25" i="3"/>
  <c r="L27" i="3"/>
  <c r="AB27" i="3"/>
  <c r="AR27" i="3"/>
  <c r="Z28" i="3"/>
  <c r="AP28" i="3"/>
  <c r="X29" i="3"/>
  <c r="AN29" i="3"/>
  <c r="V30" i="3"/>
  <c r="AL30" i="3"/>
  <c r="T31" i="3"/>
  <c r="AJ31" i="3"/>
  <c r="R32" i="3"/>
  <c r="AH32" i="3"/>
  <c r="P33" i="3"/>
  <c r="AF33" i="3"/>
  <c r="AV33" i="3"/>
  <c r="X37" i="3"/>
  <c r="AN37" i="3"/>
  <c r="V38" i="3"/>
  <c r="AL38" i="3"/>
  <c r="T39" i="3"/>
  <c r="AJ39" i="3"/>
  <c r="R40" i="3"/>
  <c r="AH40" i="3"/>
  <c r="S40" i="3"/>
  <c r="AI40" i="3"/>
  <c r="V23" i="3"/>
  <c r="AL23" i="3"/>
  <c r="T24" i="3"/>
  <c r="AJ24" i="3"/>
  <c r="V31" i="3"/>
  <c r="AL31" i="3"/>
  <c r="T32" i="3"/>
  <c r="AJ32" i="3"/>
  <c r="V39" i="3"/>
  <c r="AL39" i="3"/>
  <c r="T40" i="3"/>
  <c r="AJ40" i="3"/>
  <c r="U40" i="3"/>
  <c r="AK40" i="3"/>
  <c r="V24" i="3"/>
  <c r="AL24" i="3"/>
  <c r="V32" i="3"/>
  <c r="AL32" i="3"/>
  <c r="V40" i="3"/>
  <c r="AL40" i="3"/>
  <c r="U17" i="3"/>
  <c r="AK17" i="3"/>
  <c r="Q19" i="3"/>
  <c r="AG19" i="3"/>
  <c r="O20" i="3"/>
  <c r="AE20" i="3"/>
  <c r="AU20" i="3"/>
  <c r="M21" i="3"/>
  <c r="AC21" i="3"/>
  <c r="AS21" i="3"/>
  <c r="AA22" i="3"/>
  <c r="AQ22" i="3"/>
  <c r="Y23" i="3"/>
  <c r="AO23" i="3"/>
  <c r="W24" i="3"/>
  <c r="AM24" i="3"/>
  <c r="U25" i="3"/>
  <c r="AK25" i="3"/>
  <c r="Q27" i="3"/>
  <c r="AG27" i="3"/>
  <c r="O28" i="3"/>
  <c r="AE28" i="3"/>
  <c r="AU28" i="3"/>
  <c r="M29" i="3"/>
  <c r="AC29" i="3"/>
  <c r="AS29" i="3"/>
  <c r="AA30" i="3"/>
  <c r="AQ30" i="3"/>
  <c r="Y31" i="3"/>
  <c r="AO31" i="3"/>
  <c r="W32" i="3"/>
  <c r="AM32" i="3"/>
  <c r="U33" i="3"/>
  <c r="AK33" i="3"/>
  <c r="Q35" i="3"/>
  <c r="AG35" i="3"/>
  <c r="O36" i="3"/>
  <c r="AE36" i="3"/>
  <c r="AU36" i="3"/>
  <c r="M37" i="3"/>
  <c r="AC37" i="3"/>
  <c r="AS37" i="3"/>
  <c r="AA38" i="3"/>
  <c r="AQ38" i="3"/>
  <c r="Y39" i="3"/>
  <c r="AO39" i="3"/>
  <c r="W40" i="3"/>
  <c r="AM40" i="3"/>
  <c r="V17" i="3"/>
  <c r="AL17" i="3"/>
  <c r="R19" i="3"/>
  <c r="AH19" i="3"/>
  <c r="P20" i="3"/>
  <c r="AF20" i="3"/>
  <c r="AV20" i="3"/>
  <c r="N21" i="3"/>
  <c r="AD21" i="3"/>
  <c r="AT21" i="3"/>
  <c r="L22" i="3"/>
  <c r="AB22" i="3"/>
  <c r="AR22" i="3"/>
  <c r="Z23" i="3"/>
  <c r="AP23" i="3"/>
  <c r="X24" i="3"/>
  <c r="AN24" i="3"/>
  <c r="V25" i="3"/>
  <c r="AL25" i="3"/>
  <c r="R27" i="3"/>
  <c r="AH27" i="3"/>
  <c r="P28" i="3"/>
  <c r="AF28" i="3"/>
  <c r="AV28" i="3"/>
  <c r="N29" i="3"/>
  <c r="AD29" i="3"/>
  <c r="AT29" i="3"/>
  <c r="L30" i="3"/>
  <c r="AB30" i="3"/>
  <c r="AR30" i="3"/>
  <c r="J31" i="3"/>
  <c r="Z31" i="3"/>
  <c r="AP31" i="3"/>
  <c r="H32" i="3"/>
  <c r="X32" i="3"/>
  <c r="AN32" i="3"/>
  <c r="V33" i="3"/>
  <c r="AL33" i="3"/>
  <c r="R35" i="3"/>
  <c r="AH35" i="3"/>
  <c r="P36" i="3"/>
  <c r="AF36" i="3"/>
  <c r="AV36" i="3"/>
  <c r="N37" i="3"/>
  <c r="AD37" i="3"/>
  <c r="AT37" i="3"/>
  <c r="L38" i="3"/>
  <c r="AB38" i="3"/>
  <c r="AR38" i="3"/>
  <c r="J39" i="3"/>
  <c r="Z39" i="3"/>
  <c r="AP39" i="3"/>
  <c r="H40" i="3"/>
  <c r="X40" i="3"/>
  <c r="AN40" i="3"/>
  <c r="M14" i="3"/>
  <c r="AC14" i="3"/>
  <c r="W17" i="3"/>
  <c r="S19" i="3"/>
  <c r="Q20" i="3"/>
  <c r="O21" i="3"/>
  <c r="AE21" i="3"/>
  <c r="M22" i="3"/>
  <c r="AC22" i="3"/>
  <c r="AA23" i="3"/>
  <c r="Y24" i="3"/>
  <c r="W25" i="3"/>
  <c r="S27" i="3"/>
  <c r="Q28" i="3"/>
  <c r="O29" i="3"/>
  <c r="AE29" i="3"/>
  <c r="M30" i="3"/>
  <c r="AC30" i="3"/>
  <c r="AA31" i="3"/>
  <c r="Y32" i="3"/>
  <c r="W33" i="3"/>
  <c r="S35" i="3"/>
  <c r="Q36" i="3"/>
  <c r="O37" i="3"/>
  <c r="AE37" i="3"/>
  <c r="M38" i="3"/>
  <c r="AC38" i="3"/>
  <c r="AA39" i="3"/>
  <c r="Y40" i="3"/>
  <c r="H24" i="3" l="1"/>
  <c r="H18" i="3"/>
  <c r="H16" i="3"/>
  <c r="H35" i="3"/>
  <c r="H31" i="3"/>
  <c r="H22" i="3"/>
  <c r="H29" i="3"/>
  <c r="H36" i="3"/>
  <c r="H28" i="3"/>
  <c r="H20" i="3"/>
  <c r="H10" i="3"/>
  <c r="H12" i="3"/>
  <c r="H14" i="3"/>
  <c r="H26" i="3"/>
</calcChain>
</file>

<file path=xl/sharedStrings.xml><?xml version="1.0" encoding="utf-8"?>
<sst xmlns="http://schemas.openxmlformats.org/spreadsheetml/2006/main" count="214" uniqueCount="72">
  <si>
    <t>участвующие в диспансеризации</t>
  </si>
  <si>
    <t>Стоимость комплексного посещения в рамках мероприятий по диспансеризации*, руб.</t>
  </si>
  <si>
    <t>Код МО</t>
  </si>
  <si>
    <t xml:space="preserve">Наименование медицинских организаций </t>
  </si>
  <si>
    <t>DicPlace</t>
  </si>
  <si>
    <t>ДДС</t>
  </si>
  <si>
    <t>ДДУ</t>
  </si>
  <si>
    <t>ДВН</t>
  </si>
  <si>
    <t>k диф</t>
  </si>
  <si>
    <t>I этап диспансеризации пребывающих в стационарных учреждениях детей-сирот и детей, находящихся в трудной жизненной ситуации*</t>
  </si>
  <si>
    <t>I этап диспансеризации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семью*</t>
  </si>
  <si>
    <t xml:space="preserve"> I этап диспансеризации определенных групп взрослого населения,  включающий в себя профилактический медицинский осмотр</t>
  </si>
  <si>
    <t>пол, м/ж</t>
  </si>
  <si>
    <t>м</t>
  </si>
  <si>
    <t>ж</t>
  </si>
  <si>
    <t>возраст, лет</t>
  </si>
  <si>
    <t>0-17</t>
  </si>
  <si>
    <t>18,24,30</t>
  </si>
  <si>
    <t>21,27,33</t>
  </si>
  <si>
    <t>40,44,46,52,56,58,62</t>
  </si>
  <si>
    <t>41,43,47,49,53,59,61</t>
  </si>
  <si>
    <t>42,48,54</t>
  </si>
  <si>
    <t>50, 64</t>
  </si>
  <si>
    <t>51,57,63</t>
  </si>
  <si>
    <t>66,70,72</t>
  </si>
  <si>
    <t>67,69,73,75</t>
  </si>
  <si>
    <t>76,78,82,84,88,90,94,96</t>
  </si>
  <si>
    <t>77,83,89,95</t>
  </si>
  <si>
    <t>79,81,85,87,91,93,97,99</t>
  </si>
  <si>
    <t>80,86,92,98</t>
  </si>
  <si>
    <t>40,44,46,50,52,56,58,62,64</t>
  </si>
  <si>
    <t>41,43,47,49,53,55,59,61</t>
  </si>
  <si>
    <t>42,48,54,60</t>
  </si>
  <si>
    <t>65, 71</t>
  </si>
  <si>
    <t>68, 74</t>
  </si>
  <si>
    <t>k затратоёмкости</t>
  </si>
  <si>
    <t>финансовый норматив, руб.</t>
  </si>
  <si>
    <t>ГБУЗ РК "Княжпогостская центральная районная больница"</t>
  </si>
  <si>
    <t>ГБУЗ РК "Сыктывкарская городская поликлиника №3"</t>
  </si>
  <si>
    <t>ГБУЗ РК "Сыктывкарская детская поликлиника №3"</t>
  </si>
  <si>
    <t>ГБУЗ РК "Ухтинская городская поликлиника"</t>
  </si>
  <si>
    <t>ГБУЗ РК "Ухтинская детская больница"</t>
  </si>
  <si>
    <t>ГБУЗ РК "Городская поликлиника №2" пгт Ярега</t>
  </si>
  <si>
    <t xml:space="preserve">ГБУЗ РК "Воркутинская детская больница" </t>
  </si>
  <si>
    <t xml:space="preserve">ГБУЗ РК "Воркутинская больница скорой медицинской помощи" </t>
  </si>
  <si>
    <t>ГБУЗ РК "Интинская центральная городская больница"</t>
  </si>
  <si>
    <t>ГБУЗ РК "Печорская центральная районная больница"</t>
  </si>
  <si>
    <t>ГБУЗ РК "Усинская центральная районная больница"</t>
  </si>
  <si>
    <t>ГБУЗ РК "Вуктыльская центральная районная больница"</t>
  </si>
  <si>
    <t xml:space="preserve">ГБУЗ РК "Сосногорская центральная районная больница" </t>
  </si>
  <si>
    <t>ГБУЗ РК "Сыктывдинская центральная районная больница"</t>
  </si>
  <si>
    <t>ГБУЗ РК "Сысольская центральная районная больница"</t>
  </si>
  <si>
    <t>ГУЗ РК "Койгородская ЦРБ"</t>
  </si>
  <si>
    <t xml:space="preserve">ГБУЗ РК "Прилузская центральная районная больница" </t>
  </si>
  <si>
    <t>ГБУЗ РК "Корткеросская центральная районная больница"</t>
  </si>
  <si>
    <t xml:space="preserve">ГБУЗ РК "Усть-Куломская центральная районная больница" </t>
  </si>
  <si>
    <t>ГБУЗ РК "Троицко-Печорская центральная районная больница"</t>
  </si>
  <si>
    <t xml:space="preserve">ГБУЗ РК "Усть-Вымская центральная районная больница" </t>
  </si>
  <si>
    <t>ГБУЗ РК "Удорская центральная районная больница"</t>
  </si>
  <si>
    <t>ГБУЗ РК "Ижемская центральная районная больница"</t>
  </si>
  <si>
    <t xml:space="preserve">ГБУЗ РК "Усть-Цилемская центральная районная больница" </t>
  </si>
  <si>
    <t>АО "Монди Сыктывкарский ЛПК"</t>
  </si>
  <si>
    <t>ГБУЗ РК "Эжвинская городская поликлиника"</t>
  </si>
  <si>
    <t>ГБУЗ РК "Сыктывкарская городская больница"</t>
  </si>
  <si>
    <t>ЧУЗ "Отделенческая больница на станции Сосногорск ОАО "РЖД"</t>
  </si>
  <si>
    <t>ЧУЗ "Узловая больница на станции Микунь ОАО "РЖД"</t>
  </si>
  <si>
    <t>* В стоимость комплексного посещения в рамках диспансеризации детей не включены расходы на проведение осмотра детей врачом-психиатром детским, врачом-психиатром подростковым</t>
  </si>
  <si>
    <t>+</t>
  </si>
  <si>
    <t/>
  </si>
  <si>
    <t>ЧУЗ "РЖД-МЕДИЦИНА" Г. ПЕЧОРА" Печора</t>
  </si>
  <si>
    <t>ЧУЗ "РЖД-МЕДИЦИНА" Г. ПЕЧОРА" Воркута</t>
  </si>
  <si>
    <t>Тарифы на оплату медицинской помощи в рамках мероприятий по диспансеризации для медицинских организаций, участвующих в реализации программы обязательного медицинского страхования,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</si>
</sst>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3">
    <xf numFmtId="0" fontId="0" fillId="0" borderId="0" xfId="0"/>
    <xf numFmtId="3" fontId="1" fillId="0" borderId="0" xfId="1" applyNumberFormat="1" applyAlignment="1">
      <alignment wrapText="1"/>
    </xf>
    <xf numFmtId="0" fontId="1" fillId="0" borderId="0" xfId="1"/>
    <xf numFmtId="3" fontId="1" fillId="0" borderId="0" xfId="1" applyNumberFormat="1" applyAlignment="1">
      <alignment horizontal="center"/>
    </xf>
    <xf numFmtId="3" fontId="1" fillId="0" borderId="0" xfId="1" applyNumberFormat="1"/>
    <xf numFmtId="3" fontId="4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>
      <alignment wrapText="1"/>
    </xf>
    <xf numFmtId="0" fontId="3" fillId="0" borderId="0" xfId="1" applyFont="1"/>
    <xf numFmtId="3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right" vertical="center" wrapText="1"/>
    </xf>
    <xf numFmtId="3" fontId="1" fillId="0" borderId="1" xfId="1" applyNumberFormat="1" applyBorder="1" applyAlignment="1">
      <alignment horizontal="center" wrapText="1"/>
    </xf>
    <xf numFmtId="3" fontId="1" fillId="0" borderId="1" xfId="1" applyNumberFormat="1" applyBorder="1" applyAlignment="1">
      <alignment horizontal="center" vertical="center" wrapText="1"/>
    </xf>
    <xf numFmtId="3" fontId="1" fillId="0" borderId="0" xfId="1" applyNumberFormat="1" applyAlignment="1">
      <alignment vertical="center" wrapText="1"/>
    </xf>
    <xf numFmtId="164" fontId="1" fillId="0" borderId="1" xfId="1" applyNumberForma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1" fillId="0" borderId="1" xfId="1" applyNumberFormat="1" applyBorder="1" applyAlignment="1">
      <alignment horizontal="center" vertical="center" wrapText="1"/>
    </xf>
    <xf numFmtId="3" fontId="1" fillId="0" borderId="1" xfId="1" applyNumberFormat="1" applyBorder="1" applyAlignment="1">
      <alignment wrapText="1"/>
    </xf>
    <xf numFmtId="4" fontId="5" fillId="0" borderId="1" xfId="1" applyNumberFormat="1" applyFont="1" applyBorder="1" applyAlignment="1">
      <alignment wrapText="1"/>
    </xf>
    <xf numFmtId="3" fontId="5" fillId="0" borderId="1" xfId="1" applyNumberFormat="1" applyFont="1" applyBorder="1" applyAlignment="1">
      <alignment wrapText="1"/>
    </xf>
    <xf numFmtId="3" fontId="5" fillId="0" borderId="1" xfId="1" applyNumberFormat="1" applyFont="1" applyBorder="1" applyAlignment="1">
      <alignment horizontal="left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165" fontId="1" fillId="0" borderId="1" xfId="2" applyNumberFormat="1" applyBorder="1" applyAlignment="1">
      <alignment horizontal="center" wrapText="1"/>
    </xf>
    <xf numFmtId="4" fontId="1" fillId="0" borderId="1" xfId="1" applyNumberFormat="1" applyBorder="1" applyAlignment="1">
      <alignment horizontal="center" wrapText="1"/>
    </xf>
    <xf numFmtId="0" fontId="5" fillId="0" borderId="2" xfId="3" applyFont="1" applyBorder="1" applyAlignment="1">
      <alignment vertical="center" wrapText="1"/>
    </xf>
    <xf numFmtId="3" fontId="1" fillId="0" borderId="0" xfId="1" applyNumberFormat="1" applyAlignment="1">
      <alignment horizontal="right" vertical="center" wrapText="1"/>
    </xf>
    <xf numFmtId="3" fontId="1" fillId="0" borderId="0" xfId="1" applyNumberFormat="1" applyAlignment="1">
      <alignment horizontal="center" wrapText="1"/>
    </xf>
    <xf numFmtId="4" fontId="1" fillId="0" borderId="0" xfId="1" applyNumberFormat="1" applyAlignment="1">
      <alignment wrapText="1"/>
    </xf>
    <xf numFmtId="3" fontId="2" fillId="0" borderId="0" xfId="1" applyNumberFormat="1" applyFont="1" applyAlignment="1">
      <alignment wrapText="1"/>
    </xf>
    <xf numFmtId="3" fontId="5" fillId="0" borderId="0" xfId="1" applyNumberFormat="1" applyFont="1" applyAlignment="1">
      <alignment wrapText="1"/>
    </xf>
    <xf numFmtId="3" fontId="3" fillId="0" borderId="0" xfId="1" applyNumberFormat="1" applyFont="1" applyAlignment="1">
      <alignment horizontal="left" vertical="center" wrapText="1"/>
    </xf>
    <xf numFmtId="3" fontId="3" fillId="0" borderId="1" xfId="1" applyNumberFormat="1" applyFont="1" applyBorder="1" applyAlignment="1">
      <alignment horizontal="centerContinuous" vertical="center" wrapText="1"/>
    </xf>
    <xf numFmtId="3" fontId="0" fillId="0" borderId="1" xfId="1" applyNumberFormat="1" applyFont="1" applyBorder="1" applyAlignment="1">
      <alignment horizontal="center" vertical="center" wrapText="1"/>
    </xf>
    <xf numFmtId="3" fontId="1" fillId="0" borderId="1" xfId="1" applyNumberFormat="1" applyBorder="1" applyAlignment="1">
      <alignment horizontal="centerContinuous" vertical="center" wrapText="1"/>
    </xf>
    <xf numFmtId="3" fontId="3" fillId="0" borderId="2" xfId="1" applyNumberFormat="1" applyFont="1" applyBorder="1" applyAlignment="1">
      <alignment horizontal="centerContinuous" vertical="center" wrapText="1"/>
    </xf>
    <xf numFmtId="3" fontId="3" fillId="0" borderId="3" xfId="1" applyNumberFormat="1" applyFont="1" applyBorder="1" applyAlignment="1">
      <alignment horizontal="centerContinuous" vertical="center" wrapText="1"/>
    </xf>
    <xf numFmtId="3" fontId="3" fillId="0" borderId="4" xfId="1" applyNumberFormat="1" applyFont="1" applyBorder="1" applyAlignment="1">
      <alignment horizontal="centerContinuous" vertical="center" wrapText="1"/>
    </xf>
    <xf numFmtId="3" fontId="3" fillId="0" borderId="1" xfId="1" applyNumberFormat="1" applyFont="1" applyBorder="1" applyAlignment="1">
      <alignment horizontal="centerContinuous" wrapText="1"/>
    </xf>
    <xf numFmtId="3" fontId="3" fillId="0" borderId="0" xfId="1" applyNumberFormat="1" applyFont="1" applyAlignment="1">
      <alignment horizontal="centerContinuous" vertical="center" wrapText="1"/>
    </xf>
    <xf numFmtId="3" fontId="1" fillId="0" borderId="0" xfId="1" applyNumberFormat="1" applyAlignment="1">
      <alignment horizontal="left" wrapText="1"/>
    </xf>
    <xf numFmtId="0" fontId="1" fillId="0" borderId="0" xfId="1" applyAlignment="1">
      <alignment horizontal="left"/>
    </xf>
    <xf numFmtId="3" fontId="1" fillId="0" borderId="1" xfId="1" applyNumberFormat="1" applyBorder="1" applyAlignment="1">
      <alignment horizontal="center"/>
    </xf>
  </cellXfs>
  <cellStyles count="4">
    <cellStyle name="Обычный" xfId="0" builtinId="0"/>
    <cellStyle name="Обычный 11" xfId="1" xr:uid="{00000000-0005-0000-0000-000001000000}"/>
    <cellStyle name="Обычный 39 2" xfId="2" xr:uid="{00000000-0005-0000-0000-000002000000}"/>
    <cellStyle name="Обычный 51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70C75-40CF-48CC-9E49-DA6EDD2A570C}">
  <sheetPr>
    <tabColor theme="4" tint="-0.249977111117893"/>
    <outlinePr summaryRight="0"/>
    <pageSetUpPr fitToPage="1"/>
  </sheetPr>
  <dimension ref="A1:AY51"/>
  <sheetViews>
    <sheetView tabSelected="1" workbookViewId="0">
      <pane xSplit="7" ySplit="9" topLeftCell="H10" activePane="bottomRight" state="frozen"/>
      <selection activeCell="O95" sqref="O95"/>
      <selection pane="topRight" activeCell="O95" sqref="O95"/>
      <selection pane="bottomLeft" activeCell="O95" sqref="O95"/>
      <selection pane="bottomRight" activeCell="H31" sqref="H31"/>
    </sheetView>
  </sheetViews>
  <sheetFormatPr defaultColWidth="9.140625" defaultRowHeight="15" outlineLevelCol="1" x14ac:dyDescent="0.25"/>
  <cols>
    <col min="1" max="1" width="11.28515625" style="2" customWidth="1"/>
    <col min="2" max="2" width="61.140625" style="2" customWidth="1" collapsed="1"/>
    <col min="3" max="3" width="9.5703125" style="2" hidden="1" customWidth="1" outlineLevel="1"/>
    <col min="4" max="6" width="12.5703125" style="1" hidden="1" customWidth="1" outlineLevel="1"/>
    <col min="7" max="7" width="9.140625" style="27"/>
    <col min="8" max="8" width="21.5703125" style="1" customWidth="1"/>
    <col min="9" max="11" width="21.7109375" style="1" customWidth="1"/>
    <col min="12" max="12" width="12.85546875" style="1" customWidth="1"/>
    <col min="13" max="31" width="14" style="1" customWidth="1"/>
    <col min="32" max="48" width="12.85546875" style="1" customWidth="1"/>
    <col min="49" max="51" width="9.140625" style="1"/>
    <col min="52" max="16384" width="9.140625" style="2"/>
  </cols>
  <sheetData>
    <row r="1" spans="1:51" s="41" customFormat="1" ht="42" customHeight="1" x14ac:dyDescent="0.25">
      <c r="A1" s="39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40"/>
      <c r="AX1" s="40"/>
      <c r="AY1" s="40"/>
    </row>
    <row r="2" spans="1:51" ht="15" customHeight="1" x14ac:dyDescent="0.25">
      <c r="D2" s="42" t="s">
        <v>0</v>
      </c>
      <c r="E2" s="42"/>
      <c r="F2" s="42"/>
      <c r="G2" s="3"/>
      <c r="H2" s="38" t="s">
        <v>1</v>
      </c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4"/>
      <c r="AX2" s="4"/>
      <c r="AY2" s="4"/>
    </row>
    <row r="3" spans="1:51" s="8" customFormat="1" ht="84.75" customHeight="1" x14ac:dyDescent="0.25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32" t="s">
        <v>9</v>
      </c>
      <c r="I3" s="32"/>
      <c r="J3" s="32" t="s">
        <v>10</v>
      </c>
      <c r="K3" s="32"/>
      <c r="L3" s="35" t="s">
        <v>11</v>
      </c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7"/>
      <c r="AW3" s="7"/>
      <c r="AX3" s="7"/>
      <c r="AY3" s="7"/>
    </row>
    <row r="4" spans="1:51" ht="15.75" customHeight="1" x14ac:dyDescent="0.25">
      <c r="A4" s="9"/>
      <c r="B4" s="10" t="s">
        <v>12</v>
      </c>
      <c r="C4" s="10"/>
      <c r="D4" s="11"/>
      <c r="E4" s="11"/>
      <c r="F4" s="11"/>
      <c r="G4" s="11"/>
      <c r="H4" s="33" t="s">
        <v>13</v>
      </c>
      <c r="I4" s="33" t="s">
        <v>14</v>
      </c>
      <c r="J4" s="33" t="s">
        <v>13</v>
      </c>
      <c r="K4" s="33" t="s">
        <v>14</v>
      </c>
      <c r="L4" s="12" t="s">
        <v>13</v>
      </c>
      <c r="M4" s="12" t="s">
        <v>13</v>
      </c>
      <c r="N4" s="12" t="s">
        <v>13</v>
      </c>
      <c r="O4" s="12" t="s">
        <v>13</v>
      </c>
      <c r="P4" s="12" t="s">
        <v>13</v>
      </c>
      <c r="Q4" s="12" t="s">
        <v>13</v>
      </c>
      <c r="R4" s="12" t="s">
        <v>13</v>
      </c>
      <c r="S4" s="12" t="s">
        <v>13</v>
      </c>
      <c r="T4" s="12" t="s">
        <v>13</v>
      </c>
      <c r="U4" s="12" t="s">
        <v>13</v>
      </c>
      <c r="V4" s="12" t="s">
        <v>13</v>
      </c>
      <c r="W4" s="12" t="s">
        <v>13</v>
      </c>
      <c r="X4" s="12" t="s">
        <v>13</v>
      </c>
      <c r="Y4" s="12" t="s">
        <v>13</v>
      </c>
      <c r="Z4" s="12" t="s">
        <v>13</v>
      </c>
      <c r="AA4" s="12" t="s">
        <v>13</v>
      </c>
      <c r="AB4" s="12" t="s">
        <v>13</v>
      </c>
      <c r="AC4" s="12" t="s">
        <v>13</v>
      </c>
      <c r="AD4" s="12" t="s">
        <v>13</v>
      </c>
      <c r="AE4" s="12" t="s">
        <v>13</v>
      </c>
      <c r="AF4" s="12" t="s">
        <v>14</v>
      </c>
      <c r="AG4" s="12" t="s">
        <v>14</v>
      </c>
      <c r="AH4" s="12" t="s">
        <v>14</v>
      </c>
      <c r="AI4" s="12" t="s">
        <v>14</v>
      </c>
      <c r="AJ4" s="12" t="s">
        <v>14</v>
      </c>
      <c r="AK4" s="12" t="s">
        <v>14</v>
      </c>
      <c r="AL4" s="12" t="s">
        <v>14</v>
      </c>
      <c r="AM4" s="12" t="s">
        <v>14</v>
      </c>
      <c r="AN4" s="12" t="s">
        <v>14</v>
      </c>
      <c r="AO4" s="12" t="s">
        <v>14</v>
      </c>
      <c r="AP4" s="12" t="s">
        <v>14</v>
      </c>
      <c r="AQ4" s="12" t="s">
        <v>14</v>
      </c>
      <c r="AR4" s="12" t="s">
        <v>14</v>
      </c>
      <c r="AS4" s="12" t="s">
        <v>14</v>
      </c>
      <c r="AT4" s="12" t="s">
        <v>14</v>
      </c>
      <c r="AU4" s="12" t="s">
        <v>14</v>
      </c>
      <c r="AV4" s="12" t="s">
        <v>14</v>
      </c>
    </row>
    <row r="5" spans="1:51" s="13" customFormat="1" ht="42" customHeight="1" x14ac:dyDescent="0.25">
      <c r="A5" s="9"/>
      <c r="B5" s="10" t="s">
        <v>15</v>
      </c>
      <c r="C5" s="10"/>
      <c r="D5" s="9"/>
      <c r="E5" s="9"/>
      <c r="F5" s="9"/>
      <c r="G5" s="12"/>
      <c r="H5" s="34" t="s">
        <v>16</v>
      </c>
      <c r="I5" s="34"/>
      <c r="J5" s="34" t="s">
        <v>16</v>
      </c>
      <c r="K5" s="34"/>
      <c r="L5" s="9" t="s">
        <v>17</v>
      </c>
      <c r="M5" s="9" t="s">
        <v>18</v>
      </c>
      <c r="N5" s="9">
        <v>36</v>
      </c>
      <c r="O5" s="9">
        <v>39</v>
      </c>
      <c r="P5" s="9" t="s">
        <v>19</v>
      </c>
      <c r="Q5" s="9" t="s">
        <v>20</v>
      </c>
      <c r="R5" s="9" t="s">
        <v>21</v>
      </c>
      <c r="S5" s="9">
        <v>45</v>
      </c>
      <c r="T5" s="9" t="s">
        <v>22</v>
      </c>
      <c r="U5" s="9" t="s">
        <v>23</v>
      </c>
      <c r="V5" s="9">
        <v>55</v>
      </c>
      <c r="W5" s="9">
        <v>60</v>
      </c>
      <c r="X5" s="9" t="s">
        <v>33</v>
      </c>
      <c r="Y5" s="9" t="s">
        <v>24</v>
      </c>
      <c r="Z5" s="9" t="s">
        <v>25</v>
      </c>
      <c r="AA5" s="9" t="s">
        <v>34</v>
      </c>
      <c r="AB5" s="9" t="s">
        <v>26</v>
      </c>
      <c r="AC5" s="9" t="s">
        <v>27</v>
      </c>
      <c r="AD5" s="9" t="s">
        <v>28</v>
      </c>
      <c r="AE5" s="9" t="s">
        <v>29</v>
      </c>
      <c r="AF5" s="9" t="s">
        <v>17</v>
      </c>
      <c r="AG5" s="9" t="s">
        <v>18</v>
      </c>
      <c r="AH5" s="9">
        <v>36</v>
      </c>
      <c r="AI5" s="9">
        <v>39</v>
      </c>
      <c r="AJ5" s="9" t="s">
        <v>30</v>
      </c>
      <c r="AK5" s="9" t="s">
        <v>31</v>
      </c>
      <c r="AL5" s="9" t="s">
        <v>32</v>
      </c>
      <c r="AM5" s="9">
        <v>45</v>
      </c>
      <c r="AN5" s="9" t="s">
        <v>23</v>
      </c>
      <c r="AO5" s="9" t="s">
        <v>33</v>
      </c>
      <c r="AP5" s="9" t="s">
        <v>24</v>
      </c>
      <c r="AQ5" s="9" t="s">
        <v>25</v>
      </c>
      <c r="AR5" s="9" t="s">
        <v>34</v>
      </c>
      <c r="AS5" s="9" t="s">
        <v>26</v>
      </c>
      <c r="AT5" s="9" t="s">
        <v>27</v>
      </c>
      <c r="AU5" s="9" t="s">
        <v>28</v>
      </c>
      <c r="AV5" s="9" t="s">
        <v>29</v>
      </c>
    </row>
    <row r="6" spans="1:51" s="13" customFormat="1" ht="15" hidden="1" customHeight="1" x14ac:dyDescent="0.25">
      <c r="A6" s="9"/>
      <c r="B6" s="10"/>
      <c r="C6" s="10"/>
      <c r="D6" s="9"/>
      <c r="E6" s="9"/>
      <c r="F6" s="9"/>
      <c r="G6" s="12"/>
      <c r="H6" s="12"/>
      <c r="I6" s="12"/>
      <c r="J6" s="12"/>
      <c r="K6" s="12"/>
      <c r="L6" s="9">
        <v>1</v>
      </c>
      <c r="M6" s="9">
        <v>4</v>
      </c>
      <c r="N6" s="9">
        <v>6</v>
      </c>
      <c r="O6" s="9">
        <v>8</v>
      </c>
      <c r="P6" s="9">
        <v>9</v>
      </c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9">
        <v>17</v>
      </c>
      <c r="Y6" s="9">
        <v>18</v>
      </c>
      <c r="Z6" s="9">
        <v>19</v>
      </c>
      <c r="AA6" s="9">
        <v>20</v>
      </c>
      <c r="AB6" s="9">
        <v>21</v>
      </c>
      <c r="AC6" s="9">
        <v>22</v>
      </c>
      <c r="AD6" s="9">
        <v>23</v>
      </c>
      <c r="AE6" s="9">
        <v>24</v>
      </c>
      <c r="AF6" s="9">
        <v>1</v>
      </c>
      <c r="AG6" s="9">
        <v>4</v>
      </c>
      <c r="AH6" s="9">
        <v>6</v>
      </c>
      <c r="AI6" s="9">
        <v>8</v>
      </c>
      <c r="AJ6" s="9">
        <v>9</v>
      </c>
      <c r="AK6" s="9">
        <v>10</v>
      </c>
      <c r="AL6" s="9">
        <v>11</v>
      </c>
      <c r="AM6" s="9">
        <v>12</v>
      </c>
      <c r="AN6" s="9">
        <v>13</v>
      </c>
      <c r="AO6" s="9">
        <v>14</v>
      </c>
      <c r="AP6" s="9">
        <v>15</v>
      </c>
      <c r="AQ6" s="9">
        <v>16</v>
      </c>
      <c r="AR6" s="9">
        <v>17</v>
      </c>
      <c r="AS6" s="9">
        <v>18</v>
      </c>
      <c r="AT6" s="9">
        <v>19</v>
      </c>
      <c r="AU6" s="9">
        <v>20</v>
      </c>
      <c r="AV6" s="9">
        <v>21</v>
      </c>
    </row>
    <row r="7" spans="1:51" s="13" customFormat="1" ht="15" customHeight="1" x14ac:dyDescent="0.25">
      <c r="A7" s="9"/>
      <c r="B7" s="10" t="s">
        <v>35</v>
      </c>
      <c r="C7" s="10"/>
      <c r="D7" s="9"/>
      <c r="E7" s="9"/>
      <c r="F7" s="9"/>
      <c r="G7" s="12"/>
      <c r="H7" s="14">
        <v>3.5383544200000001</v>
      </c>
      <c r="I7" s="14">
        <v>3.6267959300000001</v>
      </c>
      <c r="J7" s="14">
        <f>H7</f>
        <v>3.5383544200000001</v>
      </c>
      <c r="K7" s="14">
        <f>I7</f>
        <v>3.6267959300000001</v>
      </c>
      <c r="L7" s="15">
        <v>0.46683350000000001</v>
      </c>
      <c r="M7" s="15">
        <v>0.38837100000000002</v>
      </c>
      <c r="N7" s="15">
        <v>0.58809699999999998</v>
      </c>
      <c r="O7" s="15">
        <v>0.50963440000000004</v>
      </c>
      <c r="P7" s="15">
        <v>0.73954050000000005</v>
      </c>
      <c r="Q7" s="15">
        <v>0.62509769999999998</v>
      </c>
      <c r="R7" s="15">
        <v>0.73954050000000005</v>
      </c>
      <c r="S7" s="15">
        <v>1.2058302000000001</v>
      </c>
      <c r="T7" s="15">
        <v>0.83730199999999999</v>
      </c>
      <c r="U7" s="15">
        <v>0.62509769999999998</v>
      </c>
      <c r="V7" s="15">
        <v>0.72285920000000004</v>
      </c>
      <c r="W7" s="15">
        <v>0.83730199999999999</v>
      </c>
      <c r="X7" s="15">
        <v>0.66107800000000005</v>
      </c>
      <c r="Y7" s="15">
        <v>0.73954050000000005</v>
      </c>
      <c r="Z7" s="15">
        <v>0.66107800000000005</v>
      </c>
      <c r="AA7" s="15">
        <v>0.73954050000000005</v>
      </c>
      <c r="AB7" s="15">
        <v>0.70356030000000003</v>
      </c>
      <c r="AC7" s="15">
        <v>0.62509769999999998</v>
      </c>
      <c r="AD7" s="15">
        <v>0.62509769999999998</v>
      </c>
      <c r="AE7" s="15">
        <v>0.70356030000000003</v>
      </c>
      <c r="AF7" s="15">
        <v>0.77153729999999998</v>
      </c>
      <c r="AG7" s="15">
        <v>0.69307470000000004</v>
      </c>
      <c r="AH7" s="15">
        <v>0.8928007</v>
      </c>
      <c r="AI7" s="15">
        <v>0.81433820000000001</v>
      </c>
      <c r="AJ7" s="15">
        <v>1.4137401999999999</v>
      </c>
      <c r="AK7" s="15">
        <v>0.92553669999999999</v>
      </c>
      <c r="AL7" s="15">
        <v>1.4872023999999999</v>
      </c>
      <c r="AM7" s="15">
        <v>1.4819699</v>
      </c>
      <c r="AN7" s="15">
        <v>0.99899890000000002</v>
      </c>
      <c r="AO7" s="15">
        <v>0.96151690000000001</v>
      </c>
      <c r="AP7" s="15">
        <v>1.4137401999999999</v>
      </c>
      <c r="AQ7" s="15">
        <v>0.96151690000000001</v>
      </c>
      <c r="AR7" s="15">
        <v>1.4137401999999999</v>
      </c>
      <c r="AS7" s="15">
        <v>1.0039992</v>
      </c>
      <c r="AT7" s="15">
        <v>0.92553669999999999</v>
      </c>
      <c r="AU7" s="15">
        <v>0.92553669999999999</v>
      </c>
      <c r="AV7" s="15">
        <v>1.0039992</v>
      </c>
    </row>
    <row r="8" spans="1:51" s="1" customFormat="1" ht="15" customHeight="1" x14ac:dyDescent="0.25">
      <c r="A8" s="9"/>
      <c r="B8" s="10" t="s">
        <v>36</v>
      </c>
      <c r="C8" s="10"/>
      <c r="D8" s="16"/>
      <c r="E8" s="16"/>
      <c r="G8" s="16">
        <v>2969.3</v>
      </c>
      <c r="H8" s="17">
        <f>ROUND($G$8*H7,2)</f>
        <v>10506.44</v>
      </c>
      <c r="I8" s="17">
        <f>ROUND($G$8*I7,2)</f>
        <v>10769.05</v>
      </c>
      <c r="J8" s="17">
        <f>ROUND($G$8*J7,2)</f>
        <v>10506.44</v>
      </c>
      <c r="K8" s="17">
        <f>ROUND($G$8*K7,2)</f>
        <v>10769.05</v>
      </c>
      <c r="L8" s="16">
        <v>1386.17</v>
      </c>
      <c r="M8" s="16">
        <v>1153.19</v>
      </c>
      <c r="N8" s="16">
        <v>1746.24</v>
      </c>
      <c r="O8" s="16">
        <v>1513.26</v>
      </c>
      <c r="P8" s="16">
        <v>2195.92</v>
      </c>
      <c r="Q8" s="16">
        <v>1856.1</v>
      </c>
      <c r="R8" s="16">
        <v>2195.92</v>
      </c>
      <c r="S8" s="16">
        <v>3580.47</v>
      </c>
      <c r="T8" s="16">
        <v>2486.1999999999998</v>
      </c>
      <c r="U8" s="16">
        <v>1856.1</v>
      </c>
      <c r="V8" s="16">
        <v>2146.39</v>
      </c>
      <c r="W8" s="16">
        <v>2486.1999999999998</v>
      </c>
      <c r="X8" s="16">
        <v>1962.94</v>
      </c>
      <c r="Y8" s="16">
        <v>2195.92</v>
      </c>
      <c r="Z8" s="16">
        <v>1962.94</v>
      </c>
      <c r="AA8" s="16">
        <v>2195.92</v>
      </c>
      <c r="AB8" s="16">
        <v>2089.08</v>
      </c>
      <c r="AC8" s="16">
        <v>1856.1</v>
      </c>
      <c r="AD8" s="16">
        <v>1856.1</v>
      </c>
      <c r="AE8" s="16">
        <v>2089.08</v>
      </c>
      <c r="AF8" s="16">
        <v>2290.9299999999998</v>
      </c>
      <c r="AG8" s="16">
        <v>2057.9499999999998</v>
      </c>
      <c r="AH8" s="16">
        <v>2650.99</v>
      </c>
      <c r="AI8" s="16">
        <v>2418.0100000000002</v>
      </c>
      <c r="AJ8" s="16">
        <v>4197.82</v>
      </c>
      <c r="AK8" s="16">
        <v>2748.2</v>
      </c>
      <c r="AL8" s="16">
        <v>4415.95</v>
      </c>
      <c r="AM8" s="16">
        <v>4400.41</v>
      </c>
      <c r="AN8" s="16">
        <v>2966.33</v>
      </c>
      <c r="AO8" s="16">
        <v>2855.03</v>
      </c>
      <c r="AP8" s="16">
        <v>4197.82</v>
      </c>
      <c r="AQ8" s="16">
        <v>2855.03</v>
      </c>
      <c r="AR8" s="16">
        <v>4197.82</v>
      </c>
      <c r="AS8" s="16">
        <v>2981.17</v>
      </c>
      <c r="AT8" s="16">
        <v>2748.2</v>
      </c>
      <c r="AU8" s="16">
        <v>2748.2</v>
      </c>
      <c r="AV8" s="16">
        <v>2981.17</v>
      </c>
    </row>
    <row r="9" spans="1:51" s="1" customFormat="1" ht="15.75" customHeight="1" x14ac:dyDescent="0.25">
      <c r="A9" s="9"/>
      <c r="B9" s="9"/>
      <c r="C9" s="9"/>
      <c r="D9" s="9"/>
      <c r="E9" s="9"/>
      <c r="F9" s="9"/>
      <c r="G9" s="11"/>
      <c r="H9" s="18"/>
      <c r="I9" s="18"/>
      <c r="J9" s="18"/>
      <c r="K9" s="18"/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</row>
    <row r="10" spans="1:51" s="1" customFormat="1" ht="20.25" customHeight="1" x14ac:dyDescent="0.25">
      <c r="A10" s="9">
        <v>110001</v>
      </c>
      <c r="B10" s="21" t="s">
        <v>37</v>
      </c>
      <c r="C10" s="22">
        <v>87208</v>
      </c>
      <c r="D10" s="11" t="s">
        <v>67</v>
      </c>
      <c r="E10" s="11" t="s">
        <v>67</v>
      </c>
      <c r="F10" s="11" t="s">
        <v>67</v>
      </c>
      <c r="G10" s="23">
        <v>1.7</v>
      </c>
      <c r="H10" s="24">
        <f>IF(D10="+",ROUND(H$8*$G10,2),"")</f>
        <v>17860.95</v>
      </c>
      <c r="I10" s="24">
        <f>IF(D10="+",ROUND(I$8*$G10,2),"")</f>
        <v>18307.39</v>
      </c>
      <c r="J10" s="24">
        <f>IF(E10="+",ROUND(J$8*$G10,2),"")</f>
        <v>17860.95</v>
      </c>
      <c r="K10" s="24">
        <f>IF(E10="+",ROUND(K$8*$G10,2),"")</f>
        <v>18307.39</v>
      </c>
      <c r="L10" s="19">
        <f t="shared" ref="L10:AB24" si="0">IF($F10="+",ROUND(L$8*$G10,2),"")</f>
        <v>2356.4899999999998</v>
      </c>
      <c r="M10" s="19">
        <f t="shared" si="0"/>
        <v>1960.42</v>
      </c>
      <c r="N10" s="19">
        <f t="shared" si="0"/>
        <v>2968.61</v>
      </c>
      <c r="O10" s="19">
        <f t="shared" si="0"/>
        <v>2572.54</v>
      </c>
      <c r="P10" s="19">
        <f t="shared" si="0"/>
        <v>3733.06</v>
      </c>
      <c r="Q10" s="19">
        <f t="shared" si="0"/>
        <v>3155.37</v>
      </c>
      <c r="R10" s="19">
        <f t="shared" si="0"/>
        <v>3733.06</v>
      </c>
      <c r="S10" s="19">
        <f t="shared" si="0"/>
        <v>6086.8</v>
      </c>
      <c r="T10" s="19">
        <f t="shared" si="0"/>
        <v>4226.54</v>
      </c>
      <c r="U10" s="19">
        <f t="shared" si="0"/>
        <v>3155.37</v>
      </c>
      <c r="V10" s="19">
        <f t="shared" si="0"/>
        <v>3648.86</v>
      </c>
      <c r="W10" s="19">
        <f t="shared" si="0"/>
        <v>4226.54</v>
      </c>
      <c r="X10" s="19">
        <f t="shared" si="0"/>
        <v>3337</v>
      </c>
      <c r="Y10" s="19">
        <f t="shared" si="0"/>
        <v>3733.06</v>
      </c>
      <c r="Z10" s="19">
        <f t="shared" si="0"/>
        <v>3337</v>
      </c>
      <c r="AA10" s="19">
        <f t="shared" si="0"/>
        <v>3733.06</v>
      </c>
      <c r="AB10" s="19">
        <f t="shared" si="0"/>
        <v>3551.44</v>
      </c>
      <c r="AC10" s="19">
        <f t="shared" ref="AC10:AU23" si="1">IF($F10="+",ROUND(AC$8*$G10,2),"")</f>
        <v>3155.37</v>
      </c>
      <c r="AD10" s="19">
        <f t="shared" si="1"/>
        <v>3155.37</v>
      </c>
      <c r="AE10" s="19">
        <f t="shared" si="1"/>
        <v>3551.44</v>
      </c>
      <c r="AF10" s="19">
        <f t="shared" si="1"/>
        <v>3894.58</v>
      </c>
      <c r="AG10" s="19">
        <f t="shared" si="1"/>
        <v>3498.52</v>
      </c>
      <c r="AH10" s="19">
        <f t="shared" si="1"/>
        <v>4506.68</v>
      </c>
      <c r="AI10" s="19">
        <f t="shared" si="1"/>
        <v>4110.62</v>
      </c>
      <c r="AJ10" s="19">
        <f t="shared" si="1"/>
        <v>7136.29</v>
      </c>
      <c r="AK10" s="19">
        <f t="shared" si="1"/>
        <v>4671.9399999999996</v>
      </c>
      <c r="AL10" s="19">
        <f t="shared" si="1"/>
        <v>7507.12</v>
      </c>
      <c r="AM10" s="19">
        <f t="shared" si="1"/>
        <v>7480.7</v>
      </c>
      <c r="AN10" s="19">
        <f t="shared" si="1"/>
        <v>5042.76</v>
      </c>
      <c r="AO10" s="19">
        <f t="shared" si="1"/>
        <v>4853.55</v>
      </c>
      <c r="AP10" s="19">
        <f t="shared" si="1"/>
        <v>7136.29</v>
      </c>
      <c r="AQ10" s="19">
        <f t="shared" si="1"/>
        <v>4853.55</v>
      </c>
      <c r="AR10" s="19">
        <f t="shared" si="1"/>
        <v>7136.29</v>
      </c>
      <c r="AS10" s="19">
        <f t="shared" si="1"/>
        <v>5067.99</v>
      </c>
      <c r="AT10" s="19">
        <f t="shared" si="1"/>
        <v>4671.9399999999996</v>
      </c>
      <c r="AU10" s="19">
        <f t="shared" si="1"/>
        <v>4671.9399999999996</v>
      </c>
      <c r="AV10" s="19">
        <f t="shared" ref="AV10:AV22" si="2">IF($F10="+",ROUND(AV$8*$G10,2),"")</f>
        <v>5067.99</v>
      </c>
    </row>
    <row r="11" spans="1:51" s="1" customFormat="1" x14ac:dyDescent="0.25">
      <c r="A11" s="9">
        <v>110007</v>
      </c>
      <c r="B11" s="21" t="s">
        <v>38</v>
      </c>
      <c r="C11" s="22">
        <v>87401</v>
      </c>
      <c r="D11" s="11" t="s">
        <v>68</v>
      </c>
      <c r="E11" s="11" t="s">
        <v>68</v>
      </c>
      <c r="F11" s="11" t="s">
        <v>67</v>
      </c>
      <c r="G11" s="23">
        <v>1.7</v>
      </c>
      <c r="H11" s="24" t="str">
        <f t="shared" ref="H11:H40" si="3">IF(D11="+",ROUND(H$8*$G11,2),"")</f>
        <v/>
      </c>
      <c r="I11" s="24" t="str">
        <f t="shared" ref="I11:J40" si="4">IF(D11="+",ROUND(I$8*$G11,2),"")</f>
        <v/>
      </c>
      <c r="J11" s="24" t="str">
        <f t="shared" si="4"/>
        <v/>
      </c>
      <c r="K11" s="24" t="str">
        <f t="shared" ref="K11:K40" si="5">IF(E11="+",ROUND(K$8*$G11,2),"")</f>
        <v/>
      </c>
      <c r="L11" s="19">
        <f t="shared" si="0"/>
        <v>2356.4899999999998</v>
      </c>
      <c r="M11" s="19">
        <f t="shared" si="0"/>
        <v>1960.42</v>
      </c>
      <c r="N11" s="19">
        <f t="shared" si="0"/>
        <v>2968.61</v>
      </c>
      <c r="O11" s="19">
        <f t="shared" si="0"/>
        <v>2572.54</v>
      </c>
      <c r="P11" s="19">
        <f t="shared" si="0"/>
        <v>3733.06</v>
      </c>
      <c r="Q11" s="19">
        <f t="shared" si="0"/>
        <v>3155.37</v>
      </c>
      <c r="R11" s="19">
        <f t="shared" si="0"/>
        <v>3733.06</v>
      </c>
      <c r="S11" s="19">
        <f t="shared" si="0"/>
        <v>6086.8</v>
      </c>
      <c r="T11" s="19">
        <f t="shared" si="0"/>
        <v>4226.54</v>
      </c>
      <c r="U11" s="19">
        <f t="shared" si="0"/>
        <v>3155.37</v>
      </c>
      <c r="V11" s="19">
        <f t="shared" si="0"/>
        <v>3648.86</v>
      </c>
      <c r="W11" s="19">
        <f t="shared" si="0"/>
        <v>4226.54</v>
      </c>
      <c r="X11" s="19">
        <f t="shared" si="0"/>
        <v>3337</v>
      </c>
      <c r="Y11" s="19">
        <f t="shared" si="0"/>
        <v>3733.06</v>
      </c>
      <c r="Z11" s="19">
        <f t="shared" si="0"/>
        <v>3337</v>
      </c>
      <c r="AA11" s="19">
        <f t="shared" si="0"/>
        <v>3733.06</v>
      </c>
      <c r="AB11" s="19">
        <f t="shared" si="0"/>
        <v>3551.44</v>
      </c>
      <c r="AC11" s="19">
        <f t="shared" si="1"/>
        <v>3155.37</v>
      </c>
      <c r="AD11" s="19">
        <f t="shared" si="1"/>
        <v>3155.37</v>
      </c>
      <c r="AE11" s="19">
        <f t="shared" si="1"/>
        <v>3551.44</v>
      </c>
      <c r="AF11" s="19">
        <f t="shared" si="1"/>
        <v>3894.58</v>
      </c>
      <c r="AG11" s="19">
        <f t="shared" si="1"/>
        <v>3498.52</v>
      </c>
      <c r="AH11" s="19">
        <f t="shared" si="1"/>
        <v>4506.68</v>
      </c>
      <c r="AI11" s="19">
        <f t="shared" si="1"/>
        <v>4110.62</v>
      </c>
      <c r="AJ11" s="19">
        <f t="shared" si="1"/>
        <v>7136.29</v>
      </c>
      <c r="AK11" s="19">
        <f t="shared" si="1"/>
        <v>4671.9399999999996</v>
      </c>
      <c r="AL11" s="19">
        <f t="shared" si="1"/>
        <v>7507.12</v>
      </c>
      <c r="AM11" s="19">
        <f t="shared" si="1"/>
        <v>7480.7</v>
      </c>
      <c r="AN11" s="19">
        <f t="shared" si="1"/>
        <v>5042.76</v>
      </c>
      <c r="AO11" s="19">
        <f t="shared" si="1"/>
        <v>4853.55</v>
      </c>
      <c r="AP11" s="19">
        <f t="shared" si="1"/>
        <v>7136.29</v>
      </c>
      <c r="AQ11" s="19">
        <f t="shared" si="1"/>
        <v>4853.55</v>
      </c>
      <c r="AR11" s="19">
        <f t="shared" si="1"/>
        <v>7136.29</v>
      </c>
      <c r="AS11" s="19">
        <f t="shared" si="1"/>
        <v>5067.99</v>
      </c>
      <c r="AT11" s="19">
        <f t="shared" si="1"/>
        <v>4671.9399999999996</v>
      </c>
      <c r="AU11" s="19">
        <f t="shared" si="1"/>
        <v>4671.9399999999996</v>
      </c>
      <c r="AV11" s="19">
        <f t="shared" si="2"/>
        <v>5067.99</v>
      </c>
    </row>
    <row r="12" spans="1:51" s="1" customFormat="1" x14ac:dyDescent="0.25">
      <c r="A12" s="9">
        <v>110011</v>
      </c>
      <c r="B12" s="21" t="s">
        <v>39</v>
      </c>
      <c r="C12" s="22">
        <v>87401</v>
      </c>
      <c r="D12" s="11" t="s">
        <v>67</v>
      </c>
      <c r="E12" s="11" t="s">
        <v>67</v>
      </c>
      <c r="F12" s="11" t="s">
        <v>68</v>
      </c>
      <c r="G12" s="23">
        <v>1.7</v>
      </c>
      <c r="H12" s="24">
        <f t="shared" si="3"/>
        <v>17860.95</v>
      </c>
      <c r="I12" s="24">
        <f t="shared" si="4"/>
        <v>18307.39</v>
      </c>
      <c r="J12" s="24">
        <f t="shared" si="4"/>
        <v>17860.95</v>
      </c>
      <c r="K12" s="24">
        <f t="shared" si="5"/>
        <v>18307.39</v>
      </c>
      <c r="L12" s="19" t="str">
        <f t="shared" si="0"/>
        <v/>
      </c>
      <c r="M12" s="19" t="str">
        <f t="shared" si="0"/>
        <v/>
      </c>
      <c r="N12" s="19" t="str">
        <f t="shared" si="0"/>
        <v/>
      </c>
      <c r="O12" s="19" t="str">
        <f t="shared" si="0"/>
        <v/>
      </c>
      <c r="P12" s="19" t="str">
        <f t="shared" si="0"/>
        <v/>
      </c>
      <c r="Q12" s="19" t="str">
        <f t="shared" si="0"/>
        <v/>
      </c>
      <c r="R12" s="19" t="str">
        <f t="shared" si="0"/>
        <v/>
      </c>
      <c r="S12" s="19" t="str">
        <f t="shared" si="0"/>
        <v/>
      </c>
      <c r="T12" s="19" t="str">
        <f t="shared" si="0"/>
        <v/>
      </c>
      <c r="U12" s="19" t="str">
        <f t="shared" si="0"/>
        <v/>
      </c>
      <c r="V12" s="19" t="str">
        <f t="shared" si="0"/>
        <v/>
      </c>
      <c r="W12" s="19" t="str">
        <f t="shared" si="0"/>
        <v/>
      </c>
      <c r="X12" s="19" t="str">
        <f t="shared" si="0"/>
        <v/>
      </c>
      <c r="Y12" s="19" t="str">
        <f t="shared" si="0"/>
        <v/>
      </c>
      <c r="Z12" s="19" t="str">
        <f t="shared" si="0"/>
        <v/>
      </c>
      <c r="AA12" s="19" t="str">
        <f t="shared" si="0"/>
        <v/>
      </c>
      <c r="AB12" s="19" t="str">
        <f t="shared" si="0"/>
        <v/>
      </c>
      <c r="AC12" s="19" t="str">
        <f t="shared" si="1"/>
        <v/>
      </c>
      <c r="AD12" s="19" t="str">
        <f t="shared" si="1"/>
        <v/>
      </c>
      <c r="AE12" s="19" t="str">
        <f t="shared" si="1"/>
        <v/>
      </c>
      <c r="AF12" s="19" t="str">
        <f t="shared" si="1"/>
        <v/>
      </c>
      <c r="AG12" s="19" t="str">
        <f t="shared" si="1"/>
        <v/>
      </c>
      <c r="AH12" s="19" t="str">
        <f t="shared" si="1"/>
        <v/>
      </c>
      <c r="AI12" s="19" t="str">
        <f t="shared" si="1"/>
        <v/>
      </c>
      <c r="AJ12" s="19" t="str">
        <f t="shared" si="1"/>
        <v/>
      </c>
      <c r="AK12" s="19" t="str">
        <f t="shared" si="1"/>
        <v/>
      </c>
      <c r="AL12" s="19" t="str">
        <f t="shared" si="1"/>
        <v/>
      </c>
      <c r="AM12" s="19" t="str">
        <f t="shared" si="1"/>
        <v/>
      </c>
      <c r="AN12" s="19" t="str">
        <f t="shared" si="1"/>
        <v/>
      </c>
      <c r="AO12" s="19" t="str">
        <f t="shared" si="1"/>
        <v/>
      </c>
      <c r="AP12" s="19" t="str">
        <f t="shared" si="1"/>
        <v/>
      </c>
      <c r="AQ12" s="19" t="str">
        <f t="shared" si="1"/>
        <v/>
      </c>
      <c r="AR12" s="19" t="str">
        <f t="shared" si="1"/>
        <v/>
      </c>
      <c r="AS12" s="19" t="str">
        <f t="shared" si="1"/>
        <v/>
      </c>
      <c r="AT12" s="19" t="str">
        <f t="shared" si="1"/>
        <v/>
      </c>
      <c r="AU12" s="19" t="str">
        <f t="shared" si="1"/>
        <v/>
      </c>
      <c r="AV12" s="19" t="str">
        <f t="shared" si="2"/>
        <v/>
      </c>
    </row>
    <row r="13" spans="1:51" s="1" customFormat="1" x14ac:dyDescent="0.25">
      <c r="A13" s="9">
        <v>110016</v>
      </c>
      <c r="B13" s="21" t="s">
        <v>40</v>
      </c>
      <c r="C13" s="22">
        <v>87425</v>
      </c>
      <c r="D13" s="11" t="s">
        <v>68</v>
      </c>
      <c r="E13" s="11" t="s">
        <v>68</v>
      </c>
      <c r="F13" s="11" t="s">
        <v>67</v>
      </c>
      <c r="G13" s="23">
        <v>1.8</v>
      </c>
      <c r="H13" s="24" t="str">
        <f t="shared" si="3"/>
        <v/>
      </c>
      <c r="I13" s="24" t="str">
        <f t="shared" si="4"/>
        <v/>
      </c>
      <c r="J13" s="24" t="str">
        <f t="shared" si="4"/>
        <v/>
      </c>
      <c r="K13" s="24" t="str">
        <f t="shared" si="5"/>
        <v/>
      </c>
      <c r="L13" s="19">
        <f t="shared" si="0"/>
        <v>2495.11</v>
      </c>
      <c r="M13" s="19">
        <f t="shared" si="0"/>
        <v>2075.7399999999998</v>
      </c>
      <c r="N13" s="19">
        <f t="shared" si="0"/>
        <v>3143.23</v>
      </c>
      <c r="O13" s="19">
        <f t="shared" si="0"/>
        <v>2723.87</v>
      </c>
      <c r="P13" s="19">
        <f t="shared" si="0"/>
        <v>3952.66</v>
      </c>
      <c r="Q13" s="19">
        <f t="shared" si="0"/>
        <v>3340.98</v>
      </c>
      <c r="R13" s="19">
        <f t="shared" si="0"/>
        <v>3952.66</v>
      </c>
      <c r="S13" s="19">
        <f t="shared" si="0"/>
        <v>6444.85</v>
      </c>
      <c r="T13" s="19">
        <f t="shared" si="0"/>
        <v>4475.16</v>
      </c>
      <c r="U13" s="19">
        <f t="shared" si="0"/>
        <v>3340.98</v>
      </c>
      <c r="V13" s="19">
        <f t="shared" si="0"/>
        <v>3863.5</v>
      </c>
      <c r="W13" s="19">
        <f t="shared" si="0"/>
        <v>4475.16</v>
      </c>
      <c r="X13" s="19">
        <f t="shared" si="0"/>
        <v>3533.29</v>
      </c>
      <c r="Y13" s="19">
        <f t="shared" si="0"/>
        <v>3952.66</v>
      </c>
      <c r="Z13" s="19">
        <f t="shared" si="0"/>
        <v>3533.29</v>
      </c>
      <c r="AA13" s="19">
        <f t="shared" si="0"/>
        <v>3952.66</v>
      </c>
      <c r="AB13" s="19">
        <f t="shared" si="0"/>
        <v>3760.34</v>
      </c>
      <c r="AC13" s="19">
        <f t="shared" si="1"/>
        <v>3340.98</v>
      </c>
      <c r="AD13" s="19">
        <f t="shared" si="1"/>
        <v>3340.98</v>
      </c>
      <c r="AE13" s="19">
        <f t="shared" si="1"/>
        <v>3760.34</v>
      </c>
      <c r="AF13" s="19">
        <f t="shared" si="1"/>
        <v>4123.67</v>
      </c>
      <c r="AG13" s="19">
        <f t="shared" si="1"/>
        <v>3704.31</v>
      </c>
      <c r="AH13" s="19">
        <f t="shared" si="1"/>
        <v>4771.78</v>
      </c>
      <c r="AI13" s="19">
        <f t="shared" si="1"/>
        <v>4352.42</v>
      </c>
      <c r="AJ13" s="19">
        <f t="shared" si="1"/>
        <v>7556.08</v>
      </c>
      <c r="AK13" s="19">
        <f t="shared" si="1"/>
        <v>4946.76</v>
      </c>
      <c r="AL13" s="19">
        <f t="shared" si="1"/>
        <v>7948.71</v>
      </c>
      <c r="AM13" s="19">
        <f t="shared" si="1"/>
        <v>7920.74</v>
      </c>
      <c r="AN13" s="19">
        <f t="shared" si="1"/>
        <v>5339.39</v>
      </c>
      <c r="AO13" s="19">
        <f t="shared" si="1"/>
        <v>5139.05</v>
      </c>
      <c r="AP13" s="19">
        <f t="shared" si="1"/>
        <v>7556.08</v>
      </c>
      <c r="AQ13" s="19">
        <f t="shared" si="1"/>
        <v>5139.05</v>
      </c>
      <c r="AR13" s="19">
        <f t="shared" si="1"/>
        <v>7556.08</v>
      </c>
      <c r="AS13" s="19">
        <f t="shared" si="1"/>
        <v>5366.11</v>
      </c>
      <c r="AT13" s="19">
        <f t="shared" si="1"/>
        <v>4946.76</v>
      </c>
      <c r="AU13" s="19">
        <f t="shared" si="1"/>
        <v>4946.76</v>
      </c>
      <c r="AV13" s="19">
        <f t="shared" si="2"/>
        <v>5366.11</v>
      </c>
    </row>
    <row r="14" spans="1:51" s="1" customFormat="1" x14ac:dyDescent="0.25">
      <c r="A14" s="9">
        <v>110020</v>
      </c>
      <c r="B14" s="21" t="s">
        <v>41</v>
      </c>
      <c r="C14" s="22">
        <v>87425</v>
      </c>
      <c r="D14" s="11" t="s">
        <v>67</v>
      </c>
      <c r="E14" s="11" t="s">
        <v>67</v>
      </c>
      <c r="F14" s="11" t="s">
        <v>68</v>
      </c>
      <c r="G14" s="23">
        <v>1.8</v>
      </c>
      <c r="H14" s="24">
        <f t="shared" si="3"/>
        <v>18911.59</v>
      </c>
      <c r="I14" s="24">
        <f t="shared" si="4"/>
        <v>19384.29</v>
      </c>
      <c r="J14" s="24">
        <f t="shared" si="4"/>
        <v>18911.59</v>
      </c>
      <c r="K14" s="24">
        <f t="shared" si="5"/>
        <v>19384.29</v>
      </c>
      <c r="L14" s="19" t="str">
        <f t="shared" si="0"/>
        <v/>
      </c>
      <c r="M14" s="19" t="str">
        <f t="shared" si="0"/>
        <v/>
      </c>
      <c r="N14" s="19" t="str">
        <f t="shared" si="0"/>
        <v/>
      </c>
      <c r="O14" s="19" t="str">
        <f t="shared" si="0"/>
        <v/>
      </c>
      <c r="P14" s="19" t="str">
        <f t="shared" si="0"/>
        <v/>
      </c>
      <c r="Q14" s="19" t="str">
        <f t="shared" si="0"/>
        <v/>
      </c>
      <c r="R14" s="19" t="str">
        <f t="shared" si="0"/>
        <v/>
      </c>
      <c r="S14" s="19" t="str">
        <f t="shared" si="0"/>
        <v/>
      </c>
      <c r="T14" s="19" t="str">
        <f t="shared" si="0"/>
        <v/>
      </c>
      <c r="U14" s="19" t="str">
        <f t="shared" si="0"/>
        <v/>
      </c>
      <c r="V14" s="19" t="str">
        <f t="shared" si="0"/>
        <v/>
      </c>
      <c r="W14" s="19" t="str">
        <f t="shared" si="0"/>
        <v/>
      </c>
      <c r="X14" s="19" t="str">
        <f t="shared" si="0"/>
        <v/>
      </c>
      <c r="Y14" s="19" t="str">
        <f t="shared" si="0"/>
        <v/>
      </c>
      <c r="Z14" s="19" t="str">
        <f t="shared" si="0"/>
        <v/>
      </c>
      <c r="AA14" s="19" t="str">
        <f t="shared" si="0"/>
        <v/>
      </c>
      <c r="AB14" s="19" t="str">
        <f t="shared" si="0"/>
        <v/>
      </c>
      <c r="AC14" s="19" t="str">
        <f t="shared" si="1"/>
        <v/>
      </c>
      <c r="AD14" s="19" t="str">
        <f t="shared" si="1"/>
        <v/>
      </c>
      <c r="AE14" s="19" t="str">
        <f t="shared" si="1"/>
        <v/>
      </c>
      <c r="AF14" s="19" t="str">
        <f t="shared" si="1"/>
        <v/>
      </c>
      <c r="AG14" s="19" t="str">
        <f t="shared" si="1"/>
        <v/>
      </c>
      <c r="AH14" s="19" t="str">
        <f t="shared" si="1"/>
        <v/>
      </c>
      <c r="AI14" s="19" t="str">
        <f t="shared" si="1"/>
        <v/>
      </c>
      <c r="AJ14" s="19" t="str">
        <f t="shared" si="1"/>
        <v/>
      </c>
      <c r="AK14" s="19" t="str">
        <f t="shared" si="1"/>
        <v/>
      </c>
      <c r="AL14" s="19" t="str">
        <f t="shared" si="1"/>
        <v/>
      </c>
      <c r="AM14" s="19" t="str">
        <f t="shared" si="1"/>
        <v/>
      </c>
      <c r="AN14" s="19" t="str">
        <f t="shared" si="1"/>
        <v/>
      </c>
      <c r="AO14" s="19" t="str">
        <f t="shared" si="1"/>
        <v/>
      </c>
      <c r="AP14" s="19" t="str">
        <f t="shared" si="1"/>
        <v/>
      </c>
      <c r="AQ14" s="19" t="str">
        <f t="shared" si="1"/>
        <v/>
      </c>
      <c r="AR14" s="19" t="str">
        <f t="shared" si="1"/>
        <v/>
      </c>
      <c r="AS14" s="19" t="str">
        <f t="shared" si="1"/>
        <v/>
      </c>
      <c r="AT14" s="19" t="str">
        <f t="shared" si="1"/>
        <v/>
      </c>
      <c r="AU14" s="19" t="str">
        <f t="shared" si="1"/>
        <v/>
      </c>
      <c r="AV14" s="19" t="str">
        <f t="shared" si="2"/>
        <v/>
      </c>
    </row>
    <row r="15" spans="1:51" s="1" customFormat="1" x14ac:dyDescent="0.25">
      <c r="A15" s="9">
        <v>110021</v>
      </c>
      <c r="B15" s="21" t="s">
        <v>42</v>
      </c>
      <c r="C15" s="22">
        <v>87425</v>
      </c>
      <c r="D15" s="11" t="s">
        <v>68</v>
      </c>
      <c r="E15" s="11" t="s">
        <v>67</v>
      </c>
      <c r="F15" s="11" t="s">
        <v>67</v>
      </c>
      <c r="G15" s="23">
        <v>1.8</v>
      </c>
      <c r="H15" s="24" t="str">
        <f t="shared" si="3"/>
        <v/>
      </c>
      <c r="I15" s="24" t="str">
        <f t="shared" si="4"/>
        <v/>
      </c>
      <c r="J15" s="24">
        <f t="shared" si="4"/>
        <v>18911.59</v>
      </c>
      <c r="K15" s="24">
        <f t="shared" si="5"/>
        <v>19384.29</v>
      </c>
      <c r="L15" s="19">
        <f t="shared" si="0"/>
        <v>2495.11</v>
      </c>
      <c r="M15" s="19">
        <f t="shared" si="0"/>
        <v>2075.7399999999998</v>
      </c>
      <c r="N15" s="19">
        <f t="shared" si="0"/>
        <v>3143.23</v>
      </c>
      <c r="O15" s="19">
        <f t="shared" si="0"/>
        <v>2723.87</v>
      </c>
      <c r="P15" s="19">
        <f t="shared" si="0"/>
        <v>3952.66</v>
      </c>
      <c r="Q15" s="19">
        <f t="shared" si="0"/>
        <v>3340.98</v>
      </c>
      <c r="R15" s="19">
        <f t="shared" si="0"/>
        <v>3952.66</v>
      </c>
      <c r="S15" s="19">
        <f t="shared" si="0"/>
        <v>6444.85</v>
      </c>
      <c r="T15" s="19">
        <f t="shared" si="0"/>
        <v>4475.16</v>
      </c>
      <c r="U15" s="19">
        <f t="shared" si="0"/>
        <v>3340.98</v>
      </c>
      <c r="V15" s="19">
        <f t="shared" si="0"/>
        <v>3863.5</v>
      </c>
      <c r="W15" s="19">
        <f t="shared" si="0"/>
        <v>4475.16</v>
      </c>
      <c r="X15" s="19">
        <f t="shared" si="0"/>
        <v>3533.29</v>
      </c>
      <c r="Y15" s="19">
        <f t="shared" si="0"/>
        <v>3952.66</v>
      </c>
      <c r="Z15" s="19">
        <f t="shared" si="0"/>
        <v>3533.29</v>
      </c>
      <c r="AA15" s="19">
        <f t="shared" si="0"/>
        <v>3952.66</v>
      </c>
      <c r="AB15" s="19">
        <f t="shared" si="0"/>
        <v>3760.34</v>
      </c>
      <c r="AC15" s="19">
        <f t="shared" si="1"/>
        <v>3340.98</v>
      </c>
      <c r="AD15" s="19">
        <f t="shared" si="1"/>
        <v>3340.98</v>
      </c>
      <c r="AE15" s="19">
        <f t="shared" si="1"/>
        <v>3760.34</v>
      </c>
      <c r="AF15" s="19">
        <f t="shared" si="1"/>
        <v>4123.67</v>
      </c>
      <c r="AG15" s="19">
        <f t="shared" si="1"/>
        <v>3704.31</v>
      </c>
      <c r="AH15" s="19">
        <f t="shared" si="1"/>
        <v>4771.78</v>
      </c>
      <c r="AI15" s="19">
        <f t="shared" si="1"/>
        <v>4352.42</v>
      </c>
      <c r="AJ15" s="19">
        <f t="shared" si="1"/>
        <v>7556.08</v>
      </c>
      <c r="AK15" s="19">
        <f t="shared" si="1"/>
        <v>4946.76</v>
      </c>
      <c r="AL15" s="19">
        <f t="shared" si="1"/>
        <v>7948.71</v>
      </c>
      <c r="AM15" s="19">
        <f t="shared" si="1"/>
        <v>7920.74</v>
      </c>
      <c r="AN15" s="19">
        <f t="shared" si="1"/>
        <v>5339.39</v>
      </c>
      <c r="AO15" s="19">
        <f t="shared" si="1"/>
        <v>5139.05</v>
      </c>
      <c r="AP15" s="19">
        <f t="shared" si="1"/>
        <v>7556.08</v>
      </c>
      <c r="AQ15" s="19">
        <f t="shared" si="1"/>
        <v>5139.05</v>
      </c>
      <c r="AR15" s="19">
        <f t="shared" si="1"/>
        <v>7556.08</v>
      </c>
      <c r="AS15" s="19">
        <f t="shared" si="1"/>
        <v>5366.11</v>
      </c>
      <c r="AT15" s="19">
        <f t="shared" si="1"/>
        <v>4946.76</v>
      </c>
      <c r="AU15" s="19">
        <f t="shared" si="1"/>
        <v>4946.76</v>
      </c>
      <c r="AV15" s="19">
        <f t="shared" si="2"/>
        <v>5366.11</v>
      </c>
    </row>
    <row r="16" spans="1:51" s="1" customFormat="1" x14ac:dyDescent="0.25">
      <c r="A16" s="9">
        <v>110025</v>
      </c>
      <c r="B16" s="21" t="s">
        <v>43</v>
      </c>
      <c r="C16" s="22">
        <v>87410</v>
      </c>
      <c r="D16" s="11" t="s">
        <v>67</v>
      </c>
      <c r="E16" s="11" t="s">
        <v>67</v>
      </c>
      <c r="F16" s="11" t="s">
        <v>68</v>
      </c>
      <c r="G16" s="23">
        <v>2.4</v>
      </c>
      <c r="H16" s="24">
        <f t="shared" si="3"/>
        <v>25215.46</v>
      </c>
      <c r="I16" s="24">
        <f t="shared" si="4"/>
        <v>25845.72</v>
      </c>
      <c r="J16" s="24">
        <f t="shared" si="4"/>
        <v>25215.46</v>
      </c>
      <c r="K16" s="24">
        <f t="shared" si="5"/>
        <v>25845.72</v>
      </c>
      <c r="L16" s="19" t="str">
        <f t="shared" si="0"/>
        <v/>
      </c>
      <c r="M16" s="19" t="str">
        <f t="shared" si="0"/>
        <v/>
      </c>
      <c r="N16" s="19" t="str">
        <f t="shared" si="0"/>
        <v/>
      </c>
      <c r="O16" s="19" t="str">
        <f t="shared" si="0"/>
        <v/>
      </c>
      <c r="P16" s="19" t="str">
        <f t="shared" si="0"/>
        <v/>
      </c>
      <c r="Q16" s="19" t="str">
        <f t="shared" si="0"/>
        <v/>
      </c>
      <c r="R16" s="19" t="str">
        <f t="shared" si="0"/>
        <v/>
      </c>
      <c r="S16" s="19" t="str">
        <f t="shared" si="0"/>
        <v/>
      </c>
      <c r="T16" s="19" t="str">
        <f t="shared" si="0"/>
        <v/>
      </c>
      <c r="U16" s="19" t="str">
        <f t="shared" si="0"/>
        <v/>
      </c>
      <c r="V16" s="19" t="str">
        <f t="shared" si="0"/>
        <v/>
      </c>
      <c r="W16" s="19" t="str">
        <f t="shared" si="0"/>
        <v/>
      </c>
      <c r="X16" s="19" t="str">
        <f t="shared" si="0"/>
        <v/>
      </c>
      <c r="Y16" s="19" t="str">
        <f t="shared" si="0"/>
        <v/>
      </c>
      <c r="Z16" s="19" t="str">
        <f t="shared" si="0"/>
        <v/>
      </c>
      <c r="AA16" s="19" t="str">
        <f t="shared" si="0"/>
        <v/>
      </c>
      <c r="AB16" s="19" t="str">
        <f t="shared" si="0"/>
        <v/>
      </c>
      <c r="AC16" s="19" t="str">
        <f t="shared" si="1"/>
        <v/>
      </c>
      <c r="AD16" s="19" t="str">
        <f t="shared" si="1"/>
        <v/>
      </c>
      <c r="AE16" s="19" t="str">
        <f t="shared" si="1"/>
        <v/>
      </c>
      <c r="AF16" s="19" t="str">
        <f t="shared" si="1"/>
        <v/>
      </c>
      <c r="AG16" s="19" t="str">
        <f t="shared" si="1"/>
        <v/>
      </c>
      <c r="AH16" s="19" t="str">
        <f t="shared" si="1"/>
        <v/>
      </c>
      <c r="AI16" s="19" t="str">
        <f t="shared" si="1"/>
        <v/>
      </c>
      <c r="AJ16" s="19" t="str">
        <f t="shared" si="1"/>
        <v/>
      </c>
      <c r="AK16" s="19" t="str">
        <f t="shared" si="1"/>
        <v/>
      </c>
      <c r="AL16" s="19" t="str">
        <f t="shared" si="1"/>
        <v/>
      </c>
      <c r="AM16" s="19" t="str">
        <f t="shared" si="1"/>
        <v/>
      </c>
      <c r="AN16" s="19" t="str">
        <f t="shared" si="1"/>
        <v/>
      </c>
      <c r="AO16" s="19" t="str">
        <f t="shared" si="1"/>
        <v/>
      </c>
      <c r="AP16" s="19" t="str">
        <f t="shared" si="1"/>
        <v/>
      </c>
      <c r="AQ16" s="19" t="str">
        <f t="shared" si="1"/>
        <v/>
      </c>
      <c r="AR16" s="19" t="str">
        <f t="shared" si="1"/>
        <v/>
      </c>
      <c r="AS16" s="19" t="str">
        <f t="shared" si="1"/>
        <v/>
      </c>
      <c r="AT16" s="19" t="str">
        <f t="shared" si="1"/>
        <v/>
      </c>
      <c r="AU16" s="19" t="str">
        <f t="shared" si="1"/>
        <v/>
      </c>
      <c r="AV16" s="19" t="str">
        <f t="shared" si="2"/>
        <v/>
      </c>
    </row>
    <row r="17" spans="1:48" s="1" customFormat="1" x14ac:dyDescent="0.25">
      <c r="A17" s="9">
        <v>110027</v>
      </c>
      <c r="B17" s="25" t="s">
        <v>44</v>
      </c>
      <c r="C17" s="22">
        <v>87410</v>
      </c>
      <c r="D17" s="11" t="s">
        <v>68</v>
      </c>
      <c r="E17" s="11" t="s">
        <v>68</v>
      </c>
      <c r="F17" s="11" t="s">
        <v>67</v>
      </c>
      <c r="G17" s="23">
        <v>2.4</v>
      </c>
      <c r="H17" s="24" t="str">
        <f t="shared" si="3"/>
        <v/>
      </c>
      <c r="I17" s="24" t="str">
        <f t="shared" si="4"/>
        <v/>
      </c>
      <c r="J17" s="24" t="str">
        <f t="shared" si="4"/>
        <v/>
      </c>
      <c r="K17" s="24" t="str">
        <f t="shared" si="5"/>
        <v/>
      </c>
      <c r="L17" s="19">
        <f t="shared" si="0"/>
        <v>3326.81</v>
      </c>
      <c r="M17" s="19">
        <f t="shared" si="0"/>
        <v>2767.66</v>
      </c>
      <c r="N17" s="19">
        <f t="shared" si="0"/>
        <v>4190.9799999999996</v>
      </c>
      <c r="O17" s="19">
        <f t="shared" si="0"/>
        <v>3631.82</v>
      </c>
      <c r="P17" s="19">
        <f t="shared" si="0"/>
        <v>5270.21</v>
      </c>
      <c r="Q17" s="19">
        <f t="shared" si="0"/>
        <v>4454.6400000000003</v>
      </c>
      <c r="R17" s="19">
        <f t="shared" si="0"/>
        <v>5270.21</v>
      </c>
      <c r="S17" s="19">
        <f t="shared" si="0"/>
        <v>8593.1299999999992</v>
      </c>
      <c r="T17" s="19">
        <f t="shared" si="0"/>
        <v>5966.88</v>
      </c>
      <c r="U17" s="19">
        <f t="shared" si="0"/>
        <v>4454.6400000000003</v>
      </c>
      <c r="V17" s="19">
        <f t="shared" si="0"/>
        <v>5151.34</v>
      </c>
      <c r="W17" s="19">
        <f t="shared" si="0"/>
        <v>5966.88</v>
      </c>
      <c r="X17" s="19">
        <f t="shared" si="0"/>
        <v>4711.0600000000004</v>
      </c>
      <c r="Y17" s="19">
        <f t="shared" si="0"/>
        <v>5270.21</v>
      </c>
      <c r="Z17" s="19">
        <f t="shared" si="0"/>
        <v>4711.0600000000004</v>
      </c>
      <c r="AA17" s="19">
        <f t="shared" si="0"/>
        <v>5270.21</v>
      </c>
      <c r="AB17" s="19">
        <f t="shared" si="0"/>
        <v>5013.79</v>
      </c>
      <c r="AC17" s="19">
        <f t="shared" si="1"/>
        <v>4454.6400000000003</v>
      </c>
      <c r="AD17" s="19">
        <f t="shared" si="1"/>
        <v>4454.6400000000003</v>
      </c>
      <c r="AE17" s="19">
        <f t="shared" si="1"/>
        <v>5013.79</v>
      </c>
      <c r="AF17" s="19">
        <f t="shared" si="1"/>
        <v>5498.23</v>
      </c>
      <c r="AG17" s="19">
        <f t="shared" si="1"/>
        <v>4939.08</v>
      </c>
      <c r="AH17" s="19">
        <f t="shared" si="1"/>
        <v>6362.38</v>
      </c>
      <c r="AI17" s="19">
        <f t="shared" si="1"/>
        <v>5803.22</v>
      </c>
      <c r="AJ17" s="19">
        <f t="shared" si="1"/>
        <v>10074.77</v>
      </c>
      <c r="AK17" s="19">
        <f t="shared" si="1"/>
        <v>6595.68</v>
      </c>
      <c r="AL17" s="19">
        <f t="shared" si="1"/>
        <v>10598.28</v>
      </c>
      <c r="AM17" s="19">
        <f t="shared" si="1"/>
        <v>10560.98</v>
      </c>
      <c r="AN17" s="19">
        <f t="shared" si="1"/>
        <v>7119.19</v>
      </c>
      <c r="AO17" s="19">
        <f t="shared" si="1"/>
        <v>6852.07</v>
      </c>
      <c r="AP17" s="19">
        <f t="shared" si="1"/>
        <v>10074.77</v>
      </c>
      <c r="AQ17" s="19">
        <f t="shared" si="1"/>
        <v>6852.07</v>
      </c>
      <c r="AR17" s="19">
        <f t="shared" si="1"/>
        <v>10074.77</v>
      </c>
      <c r="AS17" s="19">
        <f t="shared" si="1"/>
        <v>7154.81</v>
      </c>
      <c r="AT17" s="19">
        <f t="shared" si="1"/>
        <v>6595.68</v>
      </c>
      <c r="AU17" s="19">
        <f t="shared" si="1"/>
        <v>6595.68</v>
      </c>
      <c r="AV17" s="19">
        <f t="shared" si="2"/>
        <v>7154.81</v>
      </c>
    </row>
    <row r="18" spans="1:48" s="1" customFormat="1" x14ac:dyDescent="0.25">
      <c r="A18" s="9">
        <v>110034</v>
      </c>
      <c r="B18" s="21" t="s">
        <v>45</v>
      </c>
      <c r="C18" s="22">
        <v>87415</v>
      </c>
      <c r="D18" s="11" t="s">
        <v>67</v>
      </c>
      <c r="E18" s="11" t="s">
        <v>67</v>
      </c>
      <c r="F18" s="11" t="s">
        <v>67</v>
      </c>
      <c r="G18" s="23">
        <v>2.2999999999999998</v>
      </c>
      <c r="H18" s="24">
        <f t="shared" si="3"/>
        <v>24164.81</v>
      </c>
      <c r="I18" s="24">
        <f t="shared" si="4"/>
        <v>24768.82</v>
      </c>
      <c r="J18" s="24">
        <f t="shared" si="4"/>
        <v>24164.81</v>
      </c>
      <c r="K18" s="24">
        <f t="shared" si="5"/>
        <v>24768.82</v>
      </c>
      <c r="L18" s="19">
        <f t="shared" si="0"/>
        <v>3188.19</v>
      </c>
      <c r="M18" s="19">
        <f t="shared" si="0"/>
        <v>2652.34</v>
      </c>
      <c r="N18" s="19">
        <f t="shared" si="0"/>
        <v>4016.35</v>
      </c>
      <c r="O18" s="19">
        <f t="shared" si="0"/>
        <v>3480.5</v>
      </c>
      <c r="P18" s="19">
        <f t="shared" si="0"/>
        <v>5050.62</v>
      </c>
      <c r="Q18" s="19">
        <f t="shared" si="0"/>
        <v>4269.03</v>
      </c>
      <c r="R18" s="19">
        <f t="shared" si="0"/>
        <v>5050.62</v>
      </c>
      <c r="S18" s="19">
        <f t="shared" si="0"/>
        <v>8235.08</v>
      </c>
      <c r="T18" s="19">
        <f t="shared" si="0"/>
        <v>5718.26</v>
      </c>
      <c r="U18" s="19">
        <f t="shared" si="0"/>
        <v>4269.03</v>
      </c>
      <c r="V18" s="19">
        <f t="shared" si="0"/>
        <v>4936.7</v>
      </c>
      <c r="W18" s="19">
        <f t="shared" si="0"/>
        <v>5718.26</v>
      </c>
      <c r="X18" s="19">
        <f t="shared" si="0"/>
        <v>4514.76</v>
      </c>
      <c r="Y18" s="19">
        <f t="shared" si="0"/>
        <v>5050.62</v>
      </c>
      <c r="Z18" s="19">
        <f t="shared" si="0"/>
        <v>4514.76</v>
      </c>
      <c r="AA18" s="19">
        <f t="shared" si="0"/>
        <v>5050.62</v>
      </c>
      <c r="AB18" s="19">
        <f t="shared" si="0"/>
        <v>4804.88</v>
      </c>
      <c r="AC18" s="19">
        <f t="shared" si="1"/>
        <v>4269.03</v>
      </c>
      <c r="AD18" s="19">
        <f t="shared" si="1"/>
        <v>4269.03</v>
      </c>
      <c r="AE18" s="19">
        <f t="shared" si="1"/>
        <v>4804.88</v>
      </c>
      <c r="AF18" s="19">
        <f t="shared" si="1"/>
        <v>5269.14</v>
      </c>
      <c r="AG18" s="19">
        <f t="shared" si="1"/>
        <v>4733.29</v>
      </c>
      <c r="AH18" s="19">
        <f t="shared" si="1"/>
        <v>6097.28</v>
      </c>
      <c r="AI18" s="19">
        <f t="shared" si="1"/>
        <v>5561.42</v>
      </c>
      <c r="AJ18" s="19">
        <f t="shared" si="1"/>
        <v>9654.99</v>
      </c>
      <c r="AK18" s="19">
        <f t="shared" si="1"/>
        <v>6320.86</v>
      </c>
      <c r="AL18" s="19">
        <f t="shared" si="1"/>
        <v>10156.69</v>
      </c>
      <c r="AM18" s="19">
        <f t="shared" si="1"/>
        <v>10120.94</v>
      </c>
      <c r="AN18" s="19">
        <f t="shared" si="1"/>
        <v>6822.56</v>
      </c>
      <c r="AO18" s="19">
        <f t="shared" si="1"/>
        <v>6566.57</v>
      </c>
      <c r="AP18" s="19">
        <f t="shared" si="1"/>
        <v>9654.99</v>
      </c>
      <c r="AQ18" s="19">
        <f t="shared" si="1"/>
        <v>6566.57</v>
      </c>
      <c r="AR18" s="19">
        <f t="shared" si="1"/>
        <v>9654.99</v>
      </c>
      <c r="AS18" s="19">
        <f t="shared" si="1"/>
        <v>6856.69</v>
      </c>
      <c r="AT18" s="19">
        <f t="shared" si="1"/>
        <v>6320.86</v>
      </c>
      <c r="AU18" s="19">
        <f t="shared" si="1"/>
        <v>6320.86</v>
      </c>
      <c r="AV18" s="19">
        <f t="shared" si="2"/>
        <v>6856.69</v>
      </c>
    </row>
    <row r="19" spans="1:48" s="1" customFormat="1" x14ac:dyDescent="0.25">
      <c r="A19" s="9">
        <v>110035</v>
      </c>
      <c r="B19" s="21" t="s">
        <v>46</v>
      </c>
      <c r="C19" s="22">
        <v>87420</v>
      </c>
      <c r="D19" s="11" t="s">
        <v>67</v>
      </c>
      <c r="E19" s="11" t="s">
        <v>67</v>
      </c>
      <c r="F19" s="11" t="s">
        <v>67</v>
      </c>
      <c r="G19" s="23">
        <v>2.1</v>
      </c>
      <c r="H19" s="24">
        <f t="shared" si="3"/>
        <v>22063.52</v>
      </c>
      <c r="I19" s="24">
        <f t="shared" si="4"/>
        <v>22615.01</v>
      </c>
      <c r="J19" s="24">
        <f t="shared" si="4"/>
        <v>22063.52</v>
      </c>
      <c r="K19" s="24">
        <f t="shared" si="5"/>
        <v>22615.01</v>
      </c>
      <c r="L19" s="19">
        <f t="shared" si="0"/>
        <v>2910.96</v>
      </c>
      <c r="M19" s="19">
        <f t="shared" si="0"/>
        <v>2421.6999999999998</v>
      </c>
      <c r="N19" s="19">
        <f t="shared" si="0"/>
        <v>3667.1</v>
      </c>
      <c r="O19" s="19">
        <f t="shared" si="0"/>
        <v>3177.85</v>
      </c>
      <c r="P19" s="19">
        <f t="shared" si="0"/>
        <v>4611.43</v>
      </c>
      <c r="Q19" s="19">
        <f t="shared" si="0"/>
        <v>3897.81</v>
      </c>
      <c r="R19" s="19">
        <f t="shared" si="0"/>
        <v>4611.43</v>
      </c>
      <c r="S19" s="19">
        <f t="shared" si="0"/>
        <v>7518.99</v>
      </c>
      <c r="T19" s="19">
        <f t="shared" si="0"/>
        <v>5221.0200000000004</v>
      </c>
      <c r="U19" s="19">
        <f t="shared" si="0"/>
        <v>3897.81</v>
      </c>
      <c r="V19" s="19">
        <f t="shared" si="0"/>
        <v>4507.42</v>
      </c>
      <c r="W19" s="19">
        <f t="shared" si="0"/>
        <v>5221.0200000000004</v>
      </c>
      <c r="X19" s="19">
        <f t="shared" si="0"/>
        <v>4122.17</v>
      </c>
      <c r="Y19" s="19">
        <f t="shared" si="0"/>
        <v>4611.43</v>
      </c>
      <c r="Z19" s="19">
        <f t="shared" si="0"/>
        <v>4122.17</v>
      </c>
      <c r="AA19" s="19">
        <f t="shared" si="0"/>
        <v>4611.43</v>
      </c>
      <c r="AB19" s="19">
        <f t="shared" si="0"/>
        <v>4387.07</v>
      </c>
      <c r="AC19" s="19">
        <f t="shared" si="1"/>
        <v>3897.81</v>
      </c>
      <c r="AD19" s="19">
        <f t="shared" si="1"/>
        <v>3897.81</v>
      </c>
      <c r="AE19" s="19">
        <f t="shared" si="1"/>
        <v>4387.07</v>
      </c>
      <c r="AF19" s="19">
        <f t="shared" si="1"/>
        <v>4810.95</v>
      </c>
      <c r="AG19" s="19">
        <f t="shared" si="1"/>
        <v>4321.7</v>
      </c>
      <c r="AH19" s="19">
        <f t="shared" si="1"/>
        <v>5567.08</v>
      </c>
      <c r="AI19" s="19">
        <f t="shared" si="1"/>
        <v>5077.82</v>
      </c>
      <c r="AJ19" s="19">
        <f t="shared" si="1"/>
        <v>8815.42</v>
      </c>
      <c r="AK19" s="19">
        <f t="shared" si="1"/>
        <v>5771.22</v>
      </c>
      <c r="AL19" s="19">
        <f t="shared" si="1"/>
        <v>9273.5</v>
      </c>
      <c r="AM19" s="19">
        <f t="shared" si="1"/>
        <v>9240.86</v>
      </c>
      <c r="AN19" s="19">
        <f t="shared" si="1"/>
        <v>6229.29</v>
      </c>
      <c r="AO19" s="19">
        <f t="shared" si="1"/>
        <v>5995.56</v>
      </c>
      <c r="AP19" s="19">
        <f t="shared" si="1"/>
        <v>8815.42</v>
      </c>
      <c r="AQ19" s="19">
        <f t="shared" si="1"/>
        <v>5995.56</v>
      </c>
      <c r="AR19" s="19">
        <f t="shared" si="1"/>
        <v>8815.42</v>
      </c>
      <c r="AS19" s="19">
        <f t="shared" si="1"/>
        <v>6260.46</v>
      </c>
      <c r="AT19" s="19">
        <f t="shared" si="1"/>
        <v>5771.22</v>
      </c>
      <c r="AU19" s="19">
        <f t="shared" si="1"/>
        <v>5771.22</v>
      </c>
      <c r="AV19" s="19">
        <f t="shared" si="2"/>
        <v>6260.46</v>
      </c>
    </row>
    <row r="20" spans="1:48" s="1" customFormat="1" x14ac:dyDescent="0.25">
      <c r="A20" s="9">
        <v>110037</v>
      </c>
      <c r="B20" s="21" t="s">
        <v>47</v>
      </c>
      <c r="C20" s="22">
        <v>87423</v>
      </c>
      <c r="D20" s="11" t="s">
        <v>67</v>
      </c>
      <c r="E20" s="11" t="s">
        <v>67</v>
      </c>
      <c r="F20" s="11" t="s">
        <v>67</v>
      </c>
      <c r="G20" s="23">
        <v>2.1</v>
      </c>
      <c r="H20" s="24">
        <f t="shared" si="3"/>
        <v>22063.52</v>
      </c>
      <c r="I20" s="24">
        <f t="shared" si="4"/>
        <v>22615.01</v>
      </c>
      <c r="J20" s="24">
        <f t="shared" si="4"/>
        <v>22063.52</v>
      </c>
      <c r="K20" s="24">
        <f t="shared" si="5"/>
        <v>22615.01</v>
      </c>
      <c r="L20" s="19">
        <f t="shared" si="0"/>
        <v>2910.96</v>
      </c>
      <c r="M20" s="19">
        <f t="shared" si="0"/>
        <v>2421.6999999999998</v>
      </c>
      <c r="N20" s="19">
        <f t="shared" si="0"/>
        <v>3667.1</v>
      </c>
      <c r="O20" s="19">
        <f t="shared" si="0"/>
        <v>3177.85</v>
      </c>
      <c r="P20" s="19">
        <f t="shared" si="0"/>
        <v>4611.43</v>
      </c>
      <c r="Q20" s="19">
        <f t="shared" si="0"/>
        <v>3897.81</v>
      </c>
      <c r="R20" s="19">
        <f t="shared" si="0"/>
        <v>4611.43</v>
      </c>
      <c r="S20" s="19">
        <f t="shared" si="0"/>
        <v>7518.99</v>
      </c>
      <c r="T20" s="19">
        <f t="shared" si="0"/>
        <v>5221.0200000000004</v>
      </c>
      <c r="U20" s="19">
        <f t="shared" si="0"/>
        <v>3897.81</v>
      </c>
      <c r="V20" s="19">
        <f t="shared" si="0"/>
        <v>4507.42</v>
      </c>
      <c r="W20" s="19">
        <f t="shared" si="0"/>
        <v>5221.0200000000004</v>
      </c>
      <c r="X20" s="19">
        <f t="shared" si="0"/>
        <v>4122.17</v>
      </c>
      <c r="Y20" s="19">
        <f t="shared" si="0"/>
        <v>4611.43</v>
      </c>
      <c r="Z20" s="19">
        <f t="shared" si="0"/>
        <v>4122.17</v>
      </c>
      <c r="AA20" s="19">
        <f t="shared" si="0"/>
        <v>4611.43</v>
      </c>
      <c r="AB20" s="19">
        <f t="shared" si="0"/>
        <v>4387.07</v>
      </c>
      <c r="AC20" s="19">
        <f t="shared" si="1"/>
        <v>3897.81</v>
      </c>
      <c r="AD20" s="19">
        <f t="shared" si="1"/>
        <v>3897.81</v>
      </c>
      <c r="AE20" s="19">
        <f t="shared" si="1"/>
        <v>4387.07</v>
      </c>
      <c r="AF20" s="19">
        <f t="shared" si="1"/>
        <v>4810.95</v>
      </c>
      <c r="AG20" s="19">
        <f t="shared" si="1"/>
        <v>4321.7</v>
      </c>
      <c r="AH20" s="19">
        <f t="shared" si="1"/>
        <v>5567.08</v>
      </c>
      <c r="AI20" s="19">
        <f t="shared" si="1"/>
        <v>5077.82</v>
      </c>
      <c r="AJ20" s="19">
        <f t="shared" si="1"/>
        <v>8815.42</v>
      </c>
      <c r="AK20" s="19">
        <f t="shared" si="1"/>
        <v>5771.22</v>
      </c>
      <c r="AL20" s="19">
        <f t="shared" si="1"/>
        <v>9273.5</v>
      </c>
      <c r="AM20" s="19">
        <f t="shared" si="1"/>
        <v>9240.86</v>
      </c>
      <c r="AN20" s="19">
        <f t="shared" si="1"/>
        <v>6229.29</v>
      </c>
      <c r="AO20" s="19">
        <f t="shared" si="1"/>
        <v>5995.56</v>
      </c>
      <c r="AP20" s="19">
        <f t="shared" si="1"/>
        <v>8815.42</v>
      </c>
      <c r="AQ20" s="19">
        <f t="shared" si="1"/>
        <v>5995.56</v>
      </c>
      <c r="AR20" s="19">
        <f t="shared" si="1"/>
        <v>8815.42</v>
      </c>
      <c r="AS20" s="19">
        <f t="shared" si="1"/>
        <v>6260.46</v>
      </c>
      <c r="AT20" s="19">
        <f t="shared" si="1"/>
        <v>5771.22</v>
      </c>
      <c r="AU20" s="19">
        <f t="shared" si="1"/>
        <v>5771.22</v>
      </c>
      <c r="AV20" s="19">
        <f t="shared" si="2"/>
        <v>6260.46</v>
      </c>
    </row>
    <row r="21" spans="1:48" s="1" customFormat="1" x14ac:dyDescent="0.25">
      <c r="A21" s="9">
        <v>110038</v>
      </c>
      <c r="B21" s="21" t="s">
        <v>48</v>
      </c>
      <c r="C21" s="22">
        <v>87412</v>
      </c>
      <c r="D21" s="11" t="s">
        <v>68</v>
      </c>
      <c r="E21" s="11" t="s">
        <v>67</v>
      </c>
      <c r="F21" s="11" t="s">
        <v>67</v>
      </c>
      <c r="G21" s="23">
        <v>1.8</v>
      </c>
      <c r="H21" s="24" t="str">
        <f t="shared" si="3"/>
        <v/>
      </c>
      <c r="I21" s="24" t="str">
        <f t="shared" si="4"/>
        <v/>
      </c>
      <c r="J21" s="24">
        <f t="shared" si="4"/>
        <v>18911.59</v>
      </c>
      <c r="K21" s="24">
        <f t="shared" si="5"/>
        <v>19384.29</v>
      </c>
      <c r="L21" s="19">
        <f t="shared" si="0"/>
        <v>2495.11</v>
      </c>
      <c r="M21" s="19">
        <f t="shared" si="0"/>
        <v>2075.7399999999998</v>
      </c>
      <c r="N21" s="19">
        <f t="shared" si="0"/>
        <v>3143.23</v>
      </c>
      <c r="O21" s="19">
        <f t="shared" si="0"/>
        <v>2723.87</v>
      </c>
      <c r="P21" s="19">
        <f t="shared" si="0"/>
        <v>3952.66</v>
      </c>
      <c r="Q21" s="19">
        <f t="shared" si="0"/>
        <v>3340.98</v>
      </c>
      <c r="R21" s="19">
        <f t="shared" si="0"/>
        <v>3952.66</v>
      </c>
      <c r="S21" s="19">
        <f t="shared" si="0"/>
        <v>6444.85</v>
      </c>
      <c r="T21" s="19">
        <f t="shared" si="0"/>
        <v>4475.16</v>
      </c>
      <c r="U21" s="19">
        <f t="shared" si="0"/>
        <v>3340.98</v>
      </c>
      <c r="V21" s="19">
        <f t="shared" si="0"/>
        <v>3863.5</v>
      </c>
      <c r="W21" s="19">
        <f t="shared" si="0"/>
        <v>4475.16</v>
      </c>
      <c r="X21" s="19">
        <f t="shared" si="0"/>
        <v>3533.29</v>
      </c>
      <c r="Y21" s="19">
        <f t="shared" si="0"/>
        <v>3952.66</v>
      </c>
      <c r="Z21" s="19">
        <f t="shared" si="0"/>
        <v>3533.29</v>
      </c>
      <c r="AA21" s="19">
        <f t="shared" si="0"/>
        <v>3952.66</v>
      </c>
      <c r="AB21" s="19">
        <f t="shared" si="0"/>
        <v>3760.34</v>
      </c>
      <c r="AC21" s="19">
        <f t="shared" si="1"/>
        <v>3340.98</v>
      </c>
      <c r="AD21" s="19">
        <f t="shared" si="1"/>
        <v>3340.98</v>
      </c>
      <c r="AE21" s="19">
        <f t="shared" si="1"/>
        <v>3760.34</v>
      </c>
      <c r="AF21" s="19">
        <f t="shared" si="1"/>
        <v>4123.67</v>
      </c>
      <c r="AG21" s="19">
        <f t="shared" si="1"/>
        <v>3704.31</v>
      </c>
      <c r="AH21" s="19">
        <f t="shared" si="1"/>
        <v>4771.78</v>
      </c>
      <c r="AI21" s="19">
        <f t="shared" si="1"/>
        <v>4352.42</v>
      </c>
      <c r="AJ21" s="19">
        <f t="shared" si="1"/>
        <v>7556.08</v>
      </c>
      <c r="AK21" s="19">
        <f t="shared" si="1"/>
        <v>4946.76</v>
      </c>
      <c r="AL21" s="19">
        <f t="shared" si="1"/>
        <v>7948.71</v>
      </c>
      <c r="AM21" s="19">
        <f t="shared" si="1"/>
        <v>7920.74</v>
      </c>
      <c r="AN21" s="19">
        <f t="shared" si="1"/>
        <v>5339.39</v>
      </c>
      <c r="AO21" s="19">
        <f t="shared" si="1"/>
        <v>5139.05</v>
      </c>
      <c r="AP21" s="19">
        <f t="shared" si="1"/>
        <v>7556.08</v>
      </c>
      <c r="AQ21" s="19">
        <f t="shared" si="1"/>
        <v>5139.05</v>
      </c>
      <c r="AR21" s="19">
        <f t="shared" si="1"/>
        <v>7556.08</v>
      </c>
      <c r="AS21" s="19">
        <f t="shared" si="1"/>
        <v>5366.11</v>
      </c>
      <c r="AT21" s="19">
        <f t="shared" si="1"/>
        <v>4946.76</v>
      </c>
      <c r="AU21" s="19">
        <f t="shared" si="1"/>
        <v>4946.76</v>
      </c>
      <c r="AV21" s="19">
        <f t="shared" si="2"/>
        <v>5366.11</v>
      </c>
    </row>
    <row r="22" spans="1:48" s="1" customFormat="1" x14ac:dyDescent="0.25">
      <c r="A22" s="9">
        <v>110041</v>
      </c>
      <c r="B22" s="21" t="s">
        <v>49</v>
      </c>
      <c r="C22" s="22">
        <v>87422</v>
      </c>
      <c r="D22" s="11" t="s">
        <v>67</v>
      </c>
      <c r="E22" s="11" t="s">
        <v>67</v>
      </c>
      <c r="F22" s="11" t="s">
        <v>67</v>
      </c>
      <c r="G22" s="23">
        <v>1.8</v>
      </c>
      <c r="H22" s="24">
        <f t="shared" si="3"/>
        <v>18911.59</v>
      </c>
      <c r="I22" s="24">
        <f t="shared" si="4"/>
        <v>19384.29</v>
      </c>
      <c r="J22" s="24">
        <f t="shared" si="4"/>
        <v>18911.59</v>
      </c>
      <c r="K22" s="24">
        <f t="shared" si="5"/>
        <v>19384.29</v>
      </c>
      <c r="L22" s="19">
        <f t="shared" si="0"/>
        <v>2495.11</v>
      </c>
      <c r="M22" s="19">
        <f t="shared" si="0"/>
        <v>2075.7399999999998</v>
      </c>
      <c r="N22" s="19">
        <f t="shared" si="0"/>
        <v>3143.23</v>
      </c>
      <c r="O22" s="19">
        <f t="shared" si="0"/>
        <v>2723.87</v>
      </c>
      <c r="P22" s="19">
        <f t="shared" si="0"/>
        <v>3952.66</v>
      </c>
      <c r="Q22" s="19">
        <f t="shared" si="0"/>
        <v>3340.98</v>
      </c>
      <c r="R22" s="19">
        <f t="shared" si="0"/>
        <v>3952.66</v>
      </c>
      <c r="S22" s="19">
        <f t="shared" si="0"/>
        <v>6444.85</v>
      </c>
      <c r="T22" s="19">
        <f t="shared" si="0"/>
        <v>4475.16</v>
      </c>
      <c r="U22" s="19">
        <f t="shared" si="0"/>
        <v>3340.98</v>
      </c>
      <c r="V22" s="19">
        <f t="shared" si="0"/>
        <v>3863.5</v>
      </c>
      <c r="W22" s="19">
        <f t="shared" si="0"/>
        <v>4475.16</v>
      </c>
      <c r="X22" s="19">
        <f t="shared" si="0"/>
        <v>3533.29</v>
      </c>
      <c r="Y22" s="19">
        <f t="shared" si="0"/>
        <v>3952.66</v>
      </c>
      <c r="Z22" s="19">
        <f t="shared" si="0"/>
        <v>3533.29</v>
      </c>
      <c r="AA22" s="19">
        <f t="shared" si="0"/>
        <v>3952.66</v>
      </c>
      <c r="AB22" s="19">
        <f t="shared" si="0"/>
        <v>3760.34</v>
      </c>
      <c r="AC22" s="19">
        <f t="shared" si="1"/>
        <v>3340.98</v>
      </c>
      <c r="AD22" s="19">
        <f t="shared" si="1"/>
        <v>3340.98</v>
      </c>
      <c r="AE22" s="19">
        <f t="shared" si="1"/>
        <v>3760.34</v>
      </c>
      <c r="AF22" s="19">
        <f t="shared" si="1"/>
        <v>4123.67</v>
      </c>
      <c r="AG22" s="19">
        <f t="shared" si="1"/>
        <v>3704.31</v>
      </c>
      <c r="AH22" s="19">
        <f t="shared" si="1"/>
        <v>4771.78</v>
      </c>
      <c r="AI22" s="19">
        <f t="shared" si="1"/>
        <v>4352.42</v>
      </c>
      <c r="AJ22" s="19">
        <f t="shared" si="1"/>
        <v>7556.08</v>
      </c>
      <c r="AK22" s="19">
        <f t="shared" si="1"/>
        <v>4946.76</v>
      </c>
      <c r="AL22" s="19">
        <f t="shared" si="1"/>
        <v>7948.71</v>
      </c>
      <c r="AM22" s="19">
        <f t="shared" si="1"/>
        <v>7920.74</v>
      </c>
      <c r="AN22" s="19">
        <f t="shared" si="1"/>
        <v>5339.39</v>
      </c>
      <c r="AO22" s="19">
        <f t="shared" si="1"/>
        <v>5139.05</v>
      </c>
      <c r="AP22" s="19">
        <f t="shared" si="1"/>
        <v>7556.08</v>
      </c>
      <c r="AQ22" s="19">
        <f t="shared" si="1"/>
        <v>5139.05</v>
      </c>
      <c r="AR22" s="19">
        <f t="shared" si="1"/>
        <v>7556.08</v>
      </c>
      <c r="AS22" s="19">
        <f t="shared" si="1"/>
        <v>5366.11</v>
      </c>
      <c r="AT22" s="19">
        <f t="shared" si="1"/>
        <v>4946.76</v>
      </c>
      <c r="AU22" s="19">
        <f t="shared" si="1"/>
        <v>4946.76</v>
      </c>
      <c r="AV22" s="19">
        <f t="shared" si="2"/>
        <v>5366.11</v>
      </c>
    </row>
    <row r="23" spans="1:48" s="1" customFormat="1" x14ac:dyDescent="0.25">
      <c r="A23" s="9">
        <v>110042</v>
      </c>
      <c r="B23" s="21" t="s">
        <v>50</v>
      </c>
      <c r="C23" s="22">
        <v>87228</v>
      </c>
      <c r="D23" s="11" t="s">
        <v>68</v>
      </c>
      <c r="E23" s="11" t="s">
        <v>67</v>
      </c>
      <c r="F23" s="11" t="s">
        <v>67</v>
      </c>
      <c r="G23" s="23">
        <v>1.7</v>
      </c>
      <c r="H23" s="24" t="str">
        <f t="shared" si="3"/>
        <v/>
      </c>
      <c r="I23" s="24" t="str">
        <f t="shared" si="4"/>
        <v/>
      </c>
      <c r="J23" s="24">
        <f t="shared" si="4"/>
        <v>17860.95</v>
      </c>
      <c r="K23" s="24">
        <f t="shared" si="5"/>
        <v>18307.39</v>
      </c>
      <c r="L23" s="19">
        <f t="shared" si="0"/>
        <v>2356.4899999999998</v>
      </c>
      <c r="M23" s="19">
        <f t="shared" si="0"/>
        <v>1960.42</v>
      </c>
      <c r="N23" s="19">
        <f t="shared" si="0"/>
        <v>2968.61</v>
      </c>
      <c r="O23" s="19">
        <f t="shared" si="0"/>
        <v>2572.54</v>
      </c>
      <c r="P23" s="19">
        <f t="shared" si="0"/>
        <v>3733.06</v>
      </c>
      <c r="Q23" s="19">
        <f t="shared" si="0"/>
        <v>3155.37</v>
      </c>
      <c r="R23" s="19">
        <f t="shared" si="0"/>
        <v>3733.06</v>
      </c>
      <c r="S23" s="19">
        <f t="shared" si="0"/>
        <v>6086.8</v>
      </c>
      <c r="T23" s="19">
        <f t="shared" si="0"/>
        <v>4226.54</v>
      </c>
      <c r="U23" s="19">
        <f t="shared" si="0"/>
        <v>3155.37</v>
      </c>
      <c r="V23" s="19">
        <f t="shared" si="0"/>
        <v>3648.86</v>
      </c>
      <c r="W23" s="19">
        <f t="shared" si="0"/>
        <v>4226.54</v>
      </c>
      <c r="X23" s="19">
        <f t="shared" si="0"/>
        <v>3337</v>
      </c>
      <c r="Y23" s="19">
        <f t="shared" si="0"/>
        <v>3733.06</v>
      </c>
      <c r="Z23" s="19">
        <f t="shared" si="0"/>
        <v>3337</v>
      </c>
      <c r="AA23" s="19">
        <f t="shared" si="0"/>
        <v>3733.06</v>
      </c>
      <c r="AB23" s="19">
        <f t="shared" si="0"/>
        <v>3551.44</v>
      </c>
      <c r="AC23" s="19">
        <f t="shared" si="1"/>
        <v>3155.37</v>
      </c>
      <c r="AD23" s="19">
        <f t="shared" si="1"/>
        <v>3155.37</v>
      </c>
      <c r="AE23" s="19">
        <f t="shared" si="1"/>
        <v>3551.44</v>
      </c>
      <c r="AF23" s="19">
        <f t="shared" si="1"/>
        <v>3894.58</v>
      </c>
      <c r="AG23" s="19">
        <f t="shared" si="1"/>
        <v>3498.52</v>
      </c>
      <c r="AH23" s="19">
        <f t="shared" si="1"/>
        <v>4506.68</v>
      </c>
      <c r="AI23" s="19">
        <f t="shared" si="1"/>
        <v>4110.62</v>
      </c>
      <c r="AJ23" s="19">
        <f t="shared" si="1"/>
        <v>7136.29</v>
      </c>
      <c r="AK23" s="19">
        <f t="shared" ref="AK23:AV38" si="6">IF($F23="+",ROUND(AK$8*$G23,2),"")</f>
        <v>4671.9399999999996</v>
      </c>
      <c r="AL23" s="19">
        <f t="shared" si="6"/>
        <v>7507.12</v>
      </c>
      <c r="AM23" s="19">
        <f t="shared" si="6"/>
        <v>7480.7</v>
      </c>
      <c r="AN23" s="19">
        <f t="shared" si="6"/>
        <v>5042.76</v>
      </c>
      <c r="AO23" s="19">
        <f t="shared" si="6"/>
        <v>4853.55</v>
      </c>
      <c r="AP23" s="19">
        <f t="shared" si="6"/>
        <v>7136.29</v>
      </c>
      <c r="AQ23" s="19">
        <f t="shared" si="6"/>
        <v>4853.55</v>
      </c>
      <c r="AR23" s="19">
        <f t="shared" si="6"/>
        <v>7136.29</v>
      </c>
      <c r="AS23" s="19">
        <f t="shared" si="6"/>
        <v>5067.99</v>
      </c>
      <c r="AT23" s="19">
        <f t="shared" si="6"/>
        <v>4671.9399999999996</v>
      </c>
      <c r="AU23" s="19">
        <f t="shared" si="6"/>
        <v>4671.9399999999996</v>
      </c>
      <c r="AV23" s="19">
        <f t="shared" si="6"/>
        <v>5067.99</v>
      </c>
    </row>
    <row r="24" spans="1:48" s="1" customFormat="1" x14ac:dyDescent="0.25">
      <c r="A24" s="9">
        <v>110043</v>
      </c>
      <c r="B24" s="21" t="s">
        <v>51</v>
      </c>
      <c r="C24" s="22">
        <v>87232</v>
      </c>
      <c r="D24" s="11" t="s">
        <v>67</v>
      </c>
      <c r="E24" s="11" t="s">
        <v>67</v>
      </c>
      <c r="F24" s="11" t="s">
        <v>67</v>
      </c>
      <c r="G24" s="23">
        <v>1.7</v>
      </c>
      <c r="H24" s="24">
        <f t="shared" si="3"/>
        <v>17860.95</v>
      </c>
      <c r="I24" s="24">
        <f t="shared" si="4"/>
        <v>18307.39</v>
      </c>
      <c r="J24" s="24">
        <f t="shared" si="4"/>
        <v>17860.95</v>
      </c>
      <c r="K24" s="24">
        <f t="shared" si="5"/>
        <v>18307.39</v>
      </c>
      <c r="L24" s="19">
        <f t="shared" si="0"/>
        <v>2356.4899999999998</v>
      </c>
      <c r="M24" s="19">
        <f t="shared" si="0"/>
        <v>1960.42</v>
      </c>
      <c r="N24" s="19">
        <f t="shared" si="0"/>
        <v>2968.61</v>
      </c>
      <c r="O24" s="19">
        <f t="shared" si="0"/>
        <v>2572.54</v>
      </c>
      <c r="P24" s="19">
        <f t="shared" si="0"/>
        <v>3733.06</v>
      </c>
      <c r="Q24" s="19">
        <f t="shared" si="0"/>
        <v>3155.37</v>
      </c>
      <c r="R24" s="19">
        <f t="shared" si="0"/>
        <v>3733.06</v>
      </c>
      <c r="S24" s="19">
        <f t="shared" si="0"/>
        <v>6086.8</v>
      </c>
      <c r="T24" s="19">
        <f t="shared" si="0"/>
        <v>4226.54</v>
      </c>
      <c r="U24" s="19">
        <f t="shared" si="0"/>
        <v>3155.37</v>
      </c>
      <c r="V24" s="19">
        <f t="shared" si="0"/>
        <v>3648.86</v>
      </c>
      <c r="W24" s="19">
        <f t="shared" si="0"/>
        <v>4226.54</v>
      </c>
      <c r="X24" s="19">
        <f t="shared" si="0"/>
        <v>3337</v>
      </c>
      <c r="Y24" s="19">
        <f t="shared" si="0"/>
        <v>3733.06</v>
      </c>
      <c r="Z24" s="19">
        <f t="shared" si="0"/>
        <v>3337</v>
      </c>
      <c r="AA24" s="19">
        <f t="shared" si="0"/>
        <v>3733.06</v>
      </c>
      <c r="AB24" s="19">
        <f t="shared" si="0"/>
        <v>3551.44</v>
      </c>
      <c r="AC24" s="19">
        <f t="shared" ref="AC24:AR40" si="7">IF($F24="+",ROUND(AC$8*$G24,2),"")</f>
        <v>3155.37</v>
      </c>
      <c r="AD24" s="19">
        <f t="shared" si="7"/>
        <v>3155.37</v>
      </c>
      <c r="AE24" s="19">
        <f t="shared" si="7"/>
        <v>3551.44</v>
      </c>
      <c r="AF24" s="19">
        <f t="shared" si="7"/>
        <v>3894.58</v>
      </c>
      <c r="AG24" s="19">
        <f t="shared" si="7"/>
        <v>3498.52</v>
      </c>
      <c r="AH24" s="19">
        <f t="shared" si="7"/>
        <v>4506.68</v>
      </c>
      <c r="AI24" s="19">
        <f t="shared" si="7"/>
        <v>4110.62</v>
      </c>
      <c r="AJ24" s="19">
        <f t="shared" si="7"/>
        <v>7136.29</v>
      </c>
      <c r="AK24" s="19">
        <f t="shared" si="7"/>
        <v>4671.9399999999996</v>
      </c>
      <c r="AL24" s="19">
        <f t="shared" si="7"/>
        <v>7507.12</v>
      </c>
      <c r="AM24" s="19">
        <f t="shared" si="7"/>
        <v>7480.7</v>
      </c>
      <c r="AN24" s="19">
        <f t="shared" si="7"/>
        <v>5042.76</v>
      </c>
      <c r="AO24" s="19">
        <f t="shared" si="7"/>
        <v>4853.55</v>
      </c>
      <c r="AP24" s="19">
        <f t="shared" si="7"/>
        <v>7136.29</v>
      </c>
      <c r="AQ24" s="19">
        <f t="shared" si="7"/>
        <v>4853.55</v>
      </c>
      <c r="AR24" s="19">
        <f t="shared" si="7"/>
        <v>7136.29</v>
      </c>
      <c r="AS24" s="19">
        <f t="shared" si="6"/>
        <v>5067.99</v>
      </c>
      <c r="AT24" s="19">
        <f t="shared" si="6"/>
        <v>4671.9399999999996</v>
      </c>
      <c r="AU24" s="19">
        <f t="shared" si="6"/>
        <v>4671.9399999999996</v>
      </c>
      <c r="AV24" s="19">
        <f t="shared" si="6"/>
        <v>5067.99</v>
      </c>
    </row>
    <row r="25" spans="1:48" s="1" customFormat="1" x14ac:dyDescent="0.25">
      <c r="A25" s="9">
        <v>110044</v>
      </c>
      <c r="B25" s="21" t="s">
        <v>52</v>
      </c>
      <c r="C25" s="22">
        <v>87212</v>
      </c>
      <c r="D25" s="11" t="s">
        <v>68</v>
      </c>
      <c r="E25" s="11" t="s">
        <v>67</v>
      </c>
      <c r="F25" s="11" t="s">
        <v>67</v>
      </c>
      <c r="G25" s="23">
        <v>1.7</v>
      </c>
      <c r="H25" s="24" t="str">
        <f t="shared" si="3"/>
        <v/>
      </c>
      <c r="I25" s="24" t="str">
        <f t="shared" si="4"/>
        <v/>
      </c>
      <c r="J25" s="24">
        <f t="shared" si="4"/>
        <v>17860.95</v>
      </c>
      <c r="K25" s="24">
        <f t="shared" si="5"/>
        <v>18307.39</v>
      </c>
      <c r="L25" s="19">
        <f t="shared" ref="L25:AB40" si="8">IF($F25="+",ROUND(L$8*$G25,2),"")</f>
        <v>2356.4899999999998</v>
      </c>
      <c r="M25" s="19">
        <f t="shared" si="8"/>
        <v>1960.42</v>
      </c>
      <c r="N25" s="19">
        <f t="shared" si="8"/>
        <v>2968.61</v>
      </c>
      <c r="O25" s="19">
        <f t="shared" si="8"/>
        <v>2572.54</v>
      </c>
      <c r="P25" s="19">
        <f t="shared" si="8"/>
        <v>3733.06</v>
      </c>
      <c r="Q25" s="19">
        <f t="shared" si="8"/>
        <v>3155.37</v>
      </c>
      <c r="R25" s="19">
        <f t="shared" si="8"/>
        <v>3733.06</v>
      </c>
      <c r="S25" s="19">
        <f t="shared" si="8"/>
        <v>6086.8</v>
      </c>
      <c r="T25" s="19">
        <f t="shared" si="8"/>
        <v>4226.54</v>
      </c>
      <c r="U25" s="19">
        <f t="shared" si="8"/>
        <v>3155.37</v>
      </c>
      <c r="V25" s="19">
        <f t="shared" si="8"/>
        <v>3648.86</v>
      </c>
      <c r="W25" s="19">
        <f t="shared" si="8"/>
        <v>4226.54</v>
      </c>
      <c r="X25" s="19">
        <f t="shared" si="8"/>
        <v>3337</v>
      </c>
      <c r="Y25" s="19">
        <f t="shared" si="8"/>
        <v>3733.06</v>
      </c>
      <c r="Z25" s="19">
        <f t="shared" si="8"/>
        <v>3337</v>
      </c>
      <c r="AA25" s="19">
        <f t="shared" si="8"/>
        <v>3733.06</v>
      </c>
      <c r="AB25" s="19">
        <f t="shared" si="8"/>
        <v>3551.44</v>
      </c>
      <c r="AC25" s="19">
        <f t="shared" si="7"/>
        <v>3155.37</v>
      </c>
      <c r="AD25" s="19">
        <f t="shared" si="7"/>
        <v>3155.37</v>
      </c>
      <c r="AE25" s="19">
        <f t="shared" si="7"/>
        <v>3551.44</v>
      </c>
      <c r="AF25" s="19">
        <f t="shared" si="7"/>
        <v>3894.58</v>
      </c>
      <c r="AG25" s="19">
        <f t="shared" si="7"/>
        <v>3498.52</v>
      </c>
      <c r="AH25" s="19">
        <f t="shared" si="7"/>
        <v>4506.68</v>
      </c>
      <c r="AI25" s="19">
        <f t="shared" si="7"/>
        <v>4110.62</v>
      </c>
      <c r="AJ25" s="19">
        <f t="shared" si="7"/>
        <v>7136.29</v>
      </c>
      <c r="AK25" s="19">
        <f t="shared" si="7"/>
        <v>4671.9399999999996</v>
      </c>
      <c r="AL25" s="19">
        <f t="shared" si="7"/>
        <v>7507.12</v>
      </c>
      <c r="AM25" s="19">
        <f t="shared" si="7"/>
        <v>7480.7</v>
      </c>
      <c r="AN25" s="19">
        <f t="shared" si="7"/>
        <v>5042.76</v>
      </c>
      <c r="AO25" s="19">
        <f t="shared" si="7"/>
        <v>4853.55</v>
      </c>
      <c r="AP25" s="19">
        <f t="shared" si="7"/>
        <v>7136.29</v>
      </c>
      <c r="AQ25" s="19">
        <f t="shared" si="7"/>
        <v>4853.55</v>
      </c>
      <c r="AR25" s="19">
        <f t="shared" si="7"/>
        <v>7136.29</v>
      </c>
      <c r="AS25" s="19">
        <f t="shared" si="6"/>
        <v>5067.99</v>
      </c>
      <c r="AT25" s="19">
        <f t="shared" si="6"/>
        <v>4671.9399999999996</v>
      </c>
      <c r="AU25" s="19">
        <f t="shared" si="6"/>
        <v>4671.9399999999996</v>
      </c>
      <c r="AV25" s="19">
        <f t="shared" si="6"/>
        <v>5067.99</v>
      </c>
    </row>
    <row r="26" spans="1:48" s="1" customFormat="1" x14ac:dyDescent="0.25">
      <c r="A26" s="9">
        <v>110045</v>
      </c>
      <c r="B26" s="21" t="s">
        <v>53</v>
      </c>
      <c r="C26" s="22">
        <v>87224</v>
      </c>
      <c r="D26" s="11" t="s">
        <v>67</v>
      </c>
      <c r="E26" s="11" t="s">
        <v>67</v>
      </c>
      <c r="F26" s="11" t="s">
        <v>67</v>
      </c>
      <c r="G26" s="23">
        <v>1.7</v>
      </c>
      <c r="H26" s="24">
        <f t="shared" si="3"/>
        <v>17860.95</v>
      </c>
      <c r="I26" s="24">
        <f t="shared" si="4"/>
        <v>18307.39</v>
      </c>
      <c r="J26" s="24">
        <f t="shared" si="4"/>
        <v>17860.95</v>
      </c>
      <c r="K26" s="24">
        <f t="shared" si="5"/>
        <v>18307.39</v>
      </c>
      <c r="L26" s="19">
        <f t="shared" si="8"/>
        <v>2356.4899999999998</v>
      </c>
      <c r="M26" s="19">
        <f t="shared" si="8"/>
        <v>1960.42</v>
      </c>
      <c r="N26" s="19">
        <f t="shared" si="8"/>
        <v>2968.61</v>
      </c>
      <c r="O26" s="19">
        <f t="shared" si="8"/>
        <v>2572.54</v>
      </c>
      <c r="P26" s="19">
        <f t="shared" si="8"/>
        <v>3733.06</v>
      </c>
      <c r="Q26" s="19">
        <f t="shared" si="8"/>
        <v>3155.37</v>
      </c>
      <c r="R26" s="19">
        <f t="shared" si="8"/>
        <v>3733.06</v>
      </c>
      <c r="S26" s="19">
        <f t="shared" si="8"/>
        <v>6086.8</v>
      </c>
      <c r="T26" s="19">
        <f t="shared" si="8"/>
        <v>4226.54</v>
      </c>
      <c r="U26" s="19">
        <f t="shared" si="8"/>
        <v>3155.37</v>
      </c>
      <c r="V26" s="19">
        <f t="shared" si="8"/>
        <v>3648.86</v>
      </c>
      <c r="W26" s="19">
        <f t="shared" si="8"/>
        <v>4226.54</v>
      </c>
      <c r="X26" s="19">
        <f t="shared" si="8"/>
        <v>3337</v>
      </c>
      <c r="Y26" s="19">
        <f t="shared" si="8"/>
        <v>3733.06</v>
      </c>
      <c r="Z26" s="19">
        <f t="shared" si="8"/>
        <v>3337</v>
      </c>
      <c r="AA26" s="19">
        <f t="shared" si="8"/>
        <v>3733.06</v>
      </c>
      <c r="AB26" s="19">
        <f t="shared" si="8"/>
        <v>3551.44</v>
      </c>
      <c r="AC26" s="19">
        <f t="shared" si="7"/>
        <v>3155.37</v>
      </c>
      <c r="AD26" s="19">
        <f t="shared" si="7"/>
        <v>3155.37</v>
      </c>
      <c r="AE26" s="19">
        <f t="shared" si="7"/>
        <v>3551.44</v>
      </c>
      <c r="AF26" s="19">
        <f t="shared" si="7"/>
        <v>3894.58</v>
      </c>
      <c r="AG26" s="19">
        <f t="shared" si="7"/>
        <v>3498.52</v>
      </c>
      <c r="AH26" s="19">
        <f t="shared" si="7"/>
        <v>4506.68</v>
      </c>
      <c r="AI26" s="19">
        <f t="shared" si="7"/>
        <v>4110.62</v>
      </c>
      <c r="AJ26" s="19">
        <f t="shared" si="7"/>
        <v>7136.29</v>
      </c>
      <c r="AK26" s="19">
        <f t="shared" si="7"/>
        <v>4671.9399999999996</v>
      </c>
      <c r="AL26" s="19">
        <f t="shared" si="7"/>
        <v>7507.12</v>
      </c>
      <c r="AM26" s="19">
        <f t="shared" si="7"/>
        <v>7480.7</v>
      </c>
      <c r="AN26" s="19">
        <f t="shared" si="7"/>
        <v>5042.76</v>
      </c>
      <c r="AO26" s="19">
        <f t="shared" si="7"/>
        <v>4853.55</v>
      </c>
      <c r="AP26" s="19">
        <f t="shared" si="7"/>
        <v>7136.29</v>
      </c>
      <c r="AQ26" s="19">
        <f t="shared" si="7"/>
        <v>4853.55</v>
      </c>
      <c r="AR26" s="19">
        <f t="shared" si="7"/>
        <v>7136.29</v>
      </c>
      <c r="AS26" s="19">
        <f t="shared" si="6"/>
        <v>5067.99</v>
      </c>
      <c r="AT26" s="19">
        <f t="shared" si="6"/>
        <v>4671.9399999999996</v>
      </c>
      <c r="AU26" s="19">
        <f t="shared" si="6"/>
        <v>4671.9399999999996</v>
      </c>
      <c r="AV26" s="19">
        <f t="shared" si="6"/>
        <v>5067.99</v>
      </c>
    </row>
    <row r="27" spans="1:48" s="1" customFormat="1" x14ac:dyDescent="0.25">
      <c r="A27" s="9">
        <v>110048</v>
      </c>
      <c r="B27" s="21" t="s">
        <v>54</v>
      </c>
      <c r="C27" s="22">
        <v>87216</v>
      </c>
      <c r="D27" s="11" t="s">
        <v>68</v>
      </c>
      <c r="E27" s="11" t="s">
        <v>67</v>
      </c>
      <c r="F27" s="11" t="s">
        <v>67</v>
      </c>
      <c r="G27" s="23">
        <v>1.7</v>
      </c>
      <c r="H27" s="24" t="str">
        <f t="shared" si="3"/>
        <v/>
      </c>
      <c r="I27" s="24" t="str">
        <f t="shared" si="4"/>
        <v/>
      </c>
      <c r="J27" s="24">
        <f t="shared" si="4"/>
        <v>17860.95</v>
      </c>
      <c r="K27" s="24">
        <f t="shared" si="5"/>
        <v>18307.39</v>
      </c>
      <c r="L27" s="19">
        <f t="shared" si="8"/>
        <v>2356.4899999999998</v>
      </c>
      <c r="M27" s="19">
        <f t="shared" si="8"/>
        <v>1960.42</v>
      </c>
      <c r="N27" s="19">
        <f t="shared" si="8"/>
        <v>2968.61</v>
      </c>
      <c r="O27" s="19">
        <f t="shared" si="8"/>
        <v>2572.54</v>
      </c>
      <c r="P27" s="19">
        <f t="shared" si="8"/>
        <v>3733.06</v>
      </c>
      <c r="Q27" s="19">
        <f t="shared" si="8"/>
        <v>3155.37</v>
      </c>
      <c r="R27" s="19">
        <f t="shared" si="8"/>
        <v>3733.06</v>
      </c>
      <c r="S27" s="19">
        <f t="shared" si="8"/>
        <v>6086.8</v>
      </c>
      <c r="T27" s="19">
        <f t="shared" si="8"/>
        <v>4226.54</v>
      </c>
      <c r="U27" s="19">
        <f t="shared" si="8"/>
        <v>3155.37</v>
      </c>
      <c r="V27" s="19">
        <f t="shared" si="8"/>
        <v>3648.86</v>
      </c>
      <c r="W27" s="19">
        <f t="shared" si="8"/>
        <v>4226.54</v>
      </c>
      <c r="X27" s="19">
        <f t="shared" si="8"/>
        <v>3337</v>
      </c>
      <c r="Y27" s="19">
        <f t="shared" si="8"/>
        <v>3733.06</v>
      </c>
      <c r="Z27" s="19">
        <f t="shared" si="8"/>
        <v>3337</v>
      </c>
      <c r="AA27" s="19">
        <f t="shared" si="8"/>
        <v>3733.06</v>
      </c>
      <c r="AB27" s="19">
        <f t="shared" si="8"/>
        <v>3551.44</v>
      </c>
      <c r="AC27" s="19">
        <f t="shared" si="7"/>
        <v>3155.37</v>
      </c>
      <c r="AD27" s="19">
        <f t="shared" si="7"/>
        <v>3155.37</v>
      </c>
      <c r="AE27" s="19">
        <f t="shared" si="7"/>
        <v>3551.44</v>
      </c>
      <c r="AF27" s="19">
        <f t="shared" si="7"/>
        <v>3894.58</v>
      </c>
      <c r="AG27" s="19">
        <f t="shared" si="7"/>
        <v>3498.52</v>
      </c>
      <c r="AH27" s="19">
        <f t="shared" si="7"/>
        <v>4506.68</v>
      </c>
      <c r="AI27" s="19">
        <f t="shared" si="7"/>
        <v>4110.62</v>
      </c>
      <c r="AJ27" s="19">
        <f t="shared" si="7"/>
        <v>7136.29</v>
      </c>
      <c r="AK27" s="19">
        <f t="shared" si="7"/>
        <v>4671.9399999999996</v>
      </c>
      <c r="AL27" s="19">
        <f t="shared" si="7"/>
        <v>7507.12</v>
      </c>
      <c r="AM27" s="19">
        <f t="shared" si="7"/>
        <v>7480.7</v>
      </c>
      <c r="AN27" s="19">
        <f t="shared" si="7"/>
        <v>5042.76</v>
      </c>
      <c r="AO27" s="19">
        <f t="shared" si="7"/>
        <v>4853.55</v>
      </c>
      <c r="AP27" s="19">
        <f t="shared" si="7"/>
        <v>7136.29</v>
      </c>
      <c r="AQ27" s="19">
        <f t="shared" si="7"/>
        <v>4853.55</v>
      </c>
      <c r="AR27" s="19">
        <f t="shared" si="7"/>
        <v>7136.29</v>
      </c>
      <c r="AS27" s="19">
        <f t="shared" si="6"/>
        <v>5067.99</v>
      </c>
      <c r="AT27" s="19">
        <f t="shared" si="6"/>
        <v>4671.9399999999996</v>
      </c>
      <c r="AU27" s="19">
        <f t="shared" si="6"/>
        <v>4671.9399999999996</v>
      </c>
      <c r="AV27" s="19">
        <f t="shared" si="6"/>
        <v>5067.99</v>
      </c>
    </row>
    <row r="28" spans="1:48" s="1" customFormat="1" x14ac:dyDescent="0.25">
      <c r="A28" s="9">
        <v>110049</v>
      </c>
      <c r="B28" s="21" t="s">
        <v>55</v>
      </c>
      <c r="C28" s="22">
        <v>87248</v>
      </c>
      <c r="D28" s="11" t="s">
        <v>67</v>
      </c>
      <c r="E28" s="11" t="s">
        <v>67</v>
      </c>
      <c r="F28" s="11" t="s">
        <v>67</v>
      </c>
      <c r="G28" s="23">
        <v>1.7</v>
      </c>
      <c r="H28" s="24">
        <f t="shared" si="3"/>
        <v>17860.95</v>
      </c>
      <c r="I28" s="24">
        <f t="shared" si="4"/>
        <v>18307.39</v>
      </c>
      <c r="J28" s="24">
        <f t="shared" si="4"/>
        <v>17860.95</v>
      </c>
      <c r="K28" s="24">
        <f t="shared" si="5"/>
        <v>18307.39</v>
      </c>
      <c r="L28" s="19">
        <f t="shared" si="8"/>
        <v>2356.4899999999998</v>
      </c>
      <c r="M28" s="19">
        <f t="shared" si="8"/>
        <v>1960.42</v>
      </c>
      <c r="N28" s="19">
        <f t="shared" si="8"/>
        <v>2968.61</v>
      </c>
      <c r="O28" s="19">
        <f t="shared" si="8"/>
        <v>2572.54</v>
      </c>
      <c r="P28" s="19">
        <f t="shared" si="8"/>
        <v>3733.06</v>
      </c>
      <c r="Q28" s="19">
        <f t="shared" si="8"/>
        <v>3155.37</v>
      </c>
      <c r="R28" s="19">
        <f t="shared" si="8"/>
        <v>3733.06</v>
      </c>
      <c r="S28" s="19">
        <f t="shared" si="8"/>
        <v>6086.8</v>
      </c>
      <c r="T28" s="19">
        <f t="shared" si="8"/>
        <v>4226.54</v>
      </c>
      <c r="U28" s="19">
        <f t="shared" si="8"/>
        <v>3155.37</v>
      </c>
      <c r="V28" s="19">
        <f t="shared" si="8"/>
        <v>3648.86</v>
      </c>
      <c r="W28" s="19">
        <f t="shared" si="8"/>
        <v>4226.54</v>
      </c>
      <c r="X28" s="19">
        <f t="shared" si="8"/>
        <v>3337</v>
      </c>
      <c r="Y28" s="19">
        <f t="shared" si="8"/>
        <v>3733.06</v>
      </c>
      <c r="Z28" s="19">
        <f t="shared" si="8"/>
        <v>3337</v>
      </c>
      <c r="AA28" s="19">
        <f t="shared" si="8"/>
        <v>3733.06</v>
      </c>
      <c r="AB28" s="19">
        <f t="shared" si="8"/>
        <v>3551.44</v>
      </c>
      <c r="AC28" s="19">
        <f t="shared" si="7"/>
        <v>3155.37</v>
      </c>
      <c r="AD28" s="19">
        <f t="shared" si="7"/>
        <v>3155.37</v>
      </c>
      <c r="AE28" s="19">
        <f t="shared" si="7"/>
        <v>3551.44</v>
      </c>
      <c r="AF28" s="19">
        <f t="shared" si="7"/>
        <v>3894.58</v>
      </c>
      <c r="AG28" s="19">
        <f t="shared" si="7"/>
        <v>3498.52</v>
      </c>
      <c r="AH28" s="19">
        <f t="shared" si="7"/>
        <v>4506.68</v>
      </c>
      <c r="AI28" s="19">
        <f t="shared" si="7"/>
        <v>4110.62</v>
      </c>
      <c r="AJ28" s="19">
        <f t="shared" si="7"/>
        <v>7136.29</v>
      </c>
      <c r="AK28" s="19">
        <f t="shared" si="7"/>
        <v>4671.9399999999996</v>
      </c>
      <c r="AL28" s="19">
        <f t="shared" si="7"/>
        <v>7507.12</v>
      </c>
      <c r="AM28" s="19">
        <f t="shared" si="7"/>
        <v>7480.7</v>
      </c>
      <c r="AN28" s="19">
        <f t="shared" si="7"/>
        <v>5042.76</v>
      </c>
      <c r="AO28" s="19">
        <f t="shared" si="7"/>
        <v>4853.55</v>
      </c>
      <c r="AP28" s="19">
        <f t="shared" si="7"/>
        <v>7136.29</v>
      </c>
      <c r="AQ28" s="19">
        <f t="shared" si="7"/>
        <v>4853.55</v>
      </c>
      <c r="AR28" s="19">
        <f t="shared" si="7"/>
        <v>7136.29</v>
      </c>
      <c r="AS28" s="19">
        <f t="shared" si="6"/>
        <v>5067.99</v>
      </c>
      <c r="AT28" s="19">
        <f t="shared" si="6"/>
        <v>4671.9399999999996</v>
      </c>
      <c r="AU28" s="19">
        <f t="shared" si="6"/>
        <v>4671.9399999999996</v>
      </c>
      <c r="AV28" s="19">
        <f t="shared" si="6"/>
        <v>5067.99</v>
      </c>
    </row>
    <row r="29" spans="1:48" s="1" customFormat="1" x14ac:dyDescent="0.25">
      <c r="A29" s="9">
        <v>110051</v>
      </c>
      <c r="B29" s="21" t="s">
        <v>56</v>
      </c>
      <c r="C29" s="22">
        <v>87236</v>
      </c>
      <c r="D29" s="11" t="s">
        <v>67</v>
      </c>
      <c r="E29" s="11" t="s">
        <v>67</v>
      </c>
      <c r="F29" s="11" t="s">
        <v>67</v>
      </c>
      <c r="G29" s="23">
        <v>1.8</v>
      </c>
      <c r="H29" s="24">
        <f t="shared" si="3"/>
        <v>18911.59</v>
      </c>
      <c r="I29" s="24">
        <f t="shared" si="4"/>
        <v>19384.29</v>
      </c>
      <c r="J29" s="24">
        <f t="shared" si="4"/>
        <v>18911.59</v>
      </c>
      <c r="K29" s="24">
        <f t="shared" si="5"/>
        <v>19384.29</v>
      </c>
      <c r="L29" s="19">
        <f t="shared" si="8"/>
        <v>2495.11</v>
      </c>
      <c r="M29" s="19">
        <f t="shared" si="8"/>
        <v>2075.7399999999998</v>
      </c>
      <c r="N29" s="19">
        <f t="shared" si="8"/>
        <v>3143.23</v>
      </c>
      <c r="O29" s="19">
        <f t="shared" si="8"/>
        <v>2723.87</v>
      </c>
      <c r="P29" s="19">
        <f t="shared" si="8"/>
        <v>3952.66</v>
      </c>
      <c r="Q29" s="19">
        <f t="shared" si="8"/>
        <v>3340.98</v>
      </c>
      <c r="R29" s="19">
        <f t="shared" si="8"/>
        <v>3952.66</v>
      </c>
      <c r="S29" s="19">
        <f t="shared" si="8"/>
        <v>6444.85</v>
      </c>
      <c r="T29" s="19">
        <f t="shared" si="8"/>
        <v>4475.16</v>
      </c>
      <c r="U29" s="19">
        <f t="shared" si="8"/>
        <v>3340.98</v>
      </c>
      <c r="V29" s="19">
        <f t="shared" si="8"/>
        <v>3863.5</v>
      </c>
      <c r="W29" s="19">
        <f t="shared" si="8"/>
        <v>4475.16</v>
      </c>
      <c r="X29" s="19">
        <f t="shared" si="8"/>
        <v>3533.29</v>
      </c>
      <c r="Y29" s="19">
        <f t="shared" si="8"/>
        <v>3952.66</v>
      </c>
      <c r="Z29" s="19">
        <f t="shared" si="8"/>
        <v>3533.29</v>
      </c>
      <c r="AA29" s="19">
        <f t="shared" si="8"/>
        <v>3952.66</v>
      </c>
      <c r="AB29" s="19">
        <f t="shared" si="8"/>
        <v>3760.34</v>
      </c>
      <c r="AC29" s="19">
        <f t="shared" si="7"/>
        <v>3340.98</v>
      </c>
      <c r="AD29" s="19">
        <f t="shared" si="7"/>
        <v>3340.98</v>
      </c>
      <c r="AE29" s="19">
        <f t="shared" si="7"/>
        <v>3760.34</v>
      </c>
      <c r="AF29" s="19">
        <f t="shared" si="7"/>
        <v>4123.67</v>
      </c>
      <c r="AG29" s="19">
        <f t="shared" si="7"/>
        <v>3704.31</v>
      </c>
      <c r="AH29" s="19">
        <f t="shared" si="7"/>
        <v>4771.78</v>
      </c>
      <c r="AI29" s="19">
        <f t="shared" si="7"/>
        <v>4352.42</v>
      </c>
      <c r="AJ29" s="19">
        <f t="shared" si="7"/>
        <v>7556.08</v>
      </c>
      <c r="AK29" s="19">
        <f t="shared" si="7"/>
        <v>4946.76</v>
      </c>
      <c r="AL29" s="19">
        <f t="shared" si="7"/>
        <v>7948.71</v>
      </c>
      <c r="AM29" s="19">
        <f t="shared" si="7"/>
        <v>7920.74</v>
      </c>
      <c r="AN29" s="19">
        <f t="shared" si="7"/>
        <v>5339.39</v>
      </c>
      <c r="AO29" s="19">
        <f t="shared" si="7"/>
        <v>5139.05</v>
      </c>
      <c r="AP29" s="19">
        <f t="shared" si="7"/>
        <v>7556.08</v>
      </c>
      <c r="AQ29" s="19">
        <f t="shared" si="7"/>
        <v>5139.05</v>
      </c>
      <c r="AR29" s="19">
        <f t="shared" si="7"/>
        <v>7556.08</v>
      </c>
      <c r="AS29" s="19">
        <f t="shared" si="6"/>
        <v>5366.11</v>
      </c>
      <c r="AT29" s="19">
        <f t="shared" si="6"/>
        <v>4946.76</v>
      </c>
      <c r="AU29" s="19">
        <f t="shared" si="6"/>
        <v>4946.76</v>
      </c>
      <c r="AV29" s="19">
        <f t="shared" si="6"/>
        <v>5366.11</v>
      </c>
    </row>
    <row r="30" spans="1:48" s="1" customFormat="1" x14ac:dyDescent="0.25">
      <c r="A30" s="9">
        <v>110053</v>
      </c>
      <c r="B30" s="21" t="s">
        <v>57</v>
      </c>
      <c r="C30" s="22">
        <v>87244</v>
      </c>
      <c r="D30" s="11" t="s">
        <v>68</v>
      </c>
      <c r="E30" s="11" t="s">
        <v>67</v>
      </c>
      <c r="F30" s="11" t="s">
        <v>67</v>
      </c>
      <c r="G30" s="23">
        <v>1.7</v>
      </c>
      <c r="H30" s="24" t="str">
        <f t="shared" si="3"/>
        <v/>
      </c>
      <c r="I30" s="24" t="str">
        <f t="shared" si="4"/>
        <v/>
      </c>
      <c r="J30" s="24">
        <f t="shared" si="4"/>
        <v>17860.95</v>
      </c>
      <c r="K30" s="24">
        <f t="shared" si="5"/>
        <v>18307.39</v>
      </c>
      <c r="L30" s="19">
        <f t="shared" si="8"/>
        <v>2356.4899999999998</v>
      </c>
      <c r="M30" s="19">
        <f t="shared" si="8"/>
        <v>1960.42</v>
      </c>
      <c r="N30" s="19">
        <f t="shared" si="8"/>
        <v>2968.61</v>
      </c>
      <c r="O30" s="19">
        <f t="shared" si="8"/>
        <v>2572.54</v>
      </c>
      <c r="P30" s="19">
        <f t="shared" si="8"/>
        <v>3733.06</v>
      </c>
      <c r="Q30" s="19">
        <f t="shared" si="8"/>
        <v>3155.37</v>
      </c>
      <c r="R30" s="19">
        <f t="shared" si="8"/>
        <v>3733.06</v>
      </c>
      <c r="S30" s="19">
        <f t="shared" si="8"/>
        <v>6086.8</v>
      </c>
      <c r="T30" s="19">
        <f t="shared" si="8"/>
        <v>4226.54</v>
      </c>
      <c r="U30" s="19">
        <f t="shared" si="8"/>
        <v>3155.37</v>
      </c>
      <c r="V30" s="19">
        <f t="shared" si="8"/>
        <v>3648.86</v>
      </c>
      <c r="W30" s="19">
        <f t="shared" si="8"/>
        <v>4226.54</v>
      </c>
      <c r="X30" s="19">
        <f t="shared" si="8"/>
        <v>3337</v>
      </c>
      <c r="Y30" s="19">
        <f t="shared" si="8"/>
        <v>3733.06</v>
      </c>
      <c r="Z30" s="19">
        <f t="shared" si="8"/>
        <v>3337</v>
      </c>
      <c r="AA30" s="19">
        <f t="shared" si="8"/>
        <v>3733.06</v>
      </c>
      <c r="AB30" s="19">
        <f t="shared" si="8"/>
        <v>3551.44</v>
      </c>
      <c r="AC30" s="19">
        <f t="shared" si="7"/>
        <v>3155.37</v>
      </c>
      <c r="AD30" s="19">
        <f t="shared" si="7"/>
        <v>3155.37</v>
      </c>
      <c r="AE30" s="19">
        <f t="shared" si="7"/>
        <v>3551.44</v>
      </c>
      <c r="AF30" s="19">
        <f t="shared" si="7"/>
        <v>3894.58</v>
      </c>
      <c r="AG30" s="19">
        <f t="shared" si="7"/>
        <v>3498.52</v>
      </c>
      <c r="AH30" s="19">
        <f t="shared" si="7"/>
        <v>4506.68</v>
      </c>
      <c r="AI30" s="19">
        <f t="shared" si="7"/>
        <v>4110.62</v>
      </c>
      <c r="AJ30" s="19">
        <f t="shared" si="7"/>
        <v>7136.29</v>
      </c>
      <c r="AK30" s="19">
        <f t="shared" si="7"/>
        <v>4671.9399999999996</v>
      </c>
      <c r="AL30" s="19">
        <f t="shared" si="7"/>
        <v>7507.12</v>
      </c>
      <c r="AM30" s="19">
        <f t="shared" si="7"/>
        <v>7480.7</v>
      </c>
      <c r="AN30" s="19">
        <f t="shared" si="7"/>
        <v>5042.76</v>
      </c>
      <c r="AO30" s="19">
        <f t="shared" si="7"/>
        <v>4853.55</v>
      </c>
      <c r="AP30" s="19">
        <f t="shared" si="7"/>
        <v>7136.29</v>
      </c>
      <c r="AQ30" s="19">
        <f t="shared" si="7"/>
        <v>4853.55</v>
      </c>
      <c r="AR30" s="19">
        <f t="shared" si="7"/>
        <v>7136.29</v>
      </c>
      <c r="AS30" s="19">
        <f t="shared" si="6"/>
        <v>5067.99</v>
      </c>
      <c r="AT30" s="19">
        <f t="shared" si="6"/>
        <v>4671.9399999999996</v>
      </c>
      <c r="AU30" s="19">
        <f t="shared" si="6"/>
        <v>4671.9399999999996</v>
      </c>
      <c r="AV30" s="19">
        <f t="shared" si="6"/>
        <v>5067.99</v>
      </c>
    </row>
    <row r="31" spans="1:48" s="1" customFormat="1" x14ac:dyDescent="0.25">
      <c r="A31" s="9">
        <v>110054</v>
      </c>
      <c r="B31" s="21" t="s">
        <v>58</v>
      </c>
      <c r="C31" s="22">
        <v>87240</v>
      </c>
      <c r="D31" s="11" t="s">
        <v>67</v>
      </c>
      <c r="E31" s="11" t="s">
        <v>67</v>
      </c>
      <c r="F31" s="11" t="s">
        <v>67</v>
      </c>
      <c r="G31" s="23">
        <v>1.8</v>
      </c>
      <c r="H31" s="24">
        <f t="shared" si="3"/>
        <v>18911.59</v>
      </c>
      <c r="I31" s="24">
        <f t="shared" si="4"/>
        <v>19384.29</v>
      </c>
      <c r="J31" s="24">
        <f t="shared" si="4"/>
        <v>18911.59</v>
      </c>
      <c r="K31" s="24">
        <f t="shared" si="5"/>
        <v>19384.29</v>
      </c>
      <c r="L31" s="19">
        <f t="shared" si="8"/>
        <v>2495.11</v>
      </c>
      <c r="M31" s="19">
        <f t="shared" si="8"/>
        <v>2075.7399999999998</v>
      </c>
      <c r="N31" s="19">
        <f t="shared" si="8"/>
        <v>3143.23</v>
      </c>
      <c r="O31" s="19">
        <f t="shared" si="8"/>
        <v>2723.87</v>
      </c>
      <c r="P31" s="19">
        <f t="shared" si="8"/>
        <v>3952.66</v>
      </c>
      <c r="Q31" s="19">
        <f t="shared" si="8"/>
        <v>3340.98</v>
      </c>
      <c r="R31" s="19">
        <f t="shared" si="8"/>
        <v>3952.66</v>
      </c>
      <c r="S31" s="19">
        <f t="shared" si="8"/>
        <v>6444.85</v>
      </c>
      <c r="T31" s="19">
        <f t="shared" si="8"/>
        <v>4475.16</v>
      </c>
      <c r="U31" s="19">
        <f t="shared" si="8"/>
        <v>3340.98</v>
      </c>
      <c r="V31" s="19">
        <f t="shared" si="8"/>
        <v>3863.5</v>
      </c>
      <c r="W31" s="19">
        <f t="shared" si="8"/>
        <v>4475.16</v>
      </c>
      <c r="X31" s="19">
        <f t="shared" si="8"/>
        <v>3533.29</v>
      </c>
      <c r="Y31" s="19">
        <f t="shared" si="8"/>
        <v>3952.66</v>
      </c>
      <c r="Z31" s="19">
        <f t="shared" si="8"/>
        <v>3533.29</v>
      </c>
      <c r="AA31" s="19">
        <f t="shared" si="8"/>
        <v>3952.66</v>
      </c>
      <c r="AB31" s="19">
        <f t="shared" si="8"/>
        <v>3760.34</v>
      </c>
      <c r="AC31" s="19">
        <f t="shared" si="7"/>
        <v>3340.98</v>
      </c>
      <c r="AD31" s="19">
        <f t="shared" si="7"/>
        <v>3340.98</v>
      </c>
      <c r="AE31" s="19">
        <f t="shared" si="7"/>
        <v>3760.34</v>
      </c>
      <c r="AF31" s="19">
        <f t="shared" si="7"/>
        <v>4123.67</v>
      </c>
      <c r="AG31" s="19">
        <f t="shared" si="7"/>
        <v>3704.31</v>
      </c>
      <c r="AH31" s="19">
        <f t="shared" si="7"/>
        <v>4771.78</v>
      </c>
      <c r="AI31" s="19">
        <f t="shared" si="7"/>
        <v>4352.42</v>
      </c>
      <c r="AJ31" s="19">
        <f t="shared" si="7"/>
        <v>7556.08</v>
      </c>
      <c r="AK31" s="19">
        <f t="shared" si="7"/>
        <v>4946.76</v>
      </c>
      <c r="AL31" s="19">
        <f t="shared" si="7"/>
        <v>7948.71</v>
      </c>
      <c r="AM31" s="19">
        <f t="shared" si="7"/>
        <v>7920.74</v>
      </c>
      <c r="AN31" s="19">
        <f t="shared" si="7"/>
        <v>5339.39</v>
      </c>
      <c r="AO31" s="19">
        <f t="shared" si="7"/>
        <v>5139.05</v>
      </c>
      <c r="AP31" s="19">
        <f t="shared" si="7"/>
        <v>7556.08</v>
      </c>
      <c r="AQ31" s="19">
        <f t="shared" si="7"/>
        <v>5139.05</v>
      </c>
      <c r="AR31" s="19">
        <f t="shared" si="7"/>
        <v>7556.08</v>
      </c>
      <c r="AS31" s="19">
        <f t="shared" si="6"/>
        <v>5366.11</v>
      </c>
      <c r="AT31" s="19">
        <f t="shared" si="6"/>
        <v>4946.76</v>
      </c>
      <c r="AU31" s="19">
        <f t="shared" si="6"/>
        <v>4946.76</v>
      </c>
      <c r="AV31" s="19">
        <f t="shared" si="6"/>
        <v>5366.11</v>
      </c>
    </row>
    <row r="32" spans="1:48" s="1" customFormat="1" x14ac:dyDescent="0.25">
      <c r="A32" s="9">
        <v>110055</v>
      </c>
      <c r="B32" s="21" t="s">
        <v>59</v>
      </c>
      <c r="C32" s="22">
        <v>87204</v>
      </c>
      <c r="D32" s="11" t="s">
        <v>68</v>
      </c>
      <c r="E32" s="11" t="s">
        <v>67</v>
      </c>
      <c r="F32" s="11" t="s">
        <v>67</v>
      </c>
      <c r="G32" s="23">
        <v>2.1</v>
      </c>
      <c r="H32" s="24" t="str">
        <f t="shared" si="3"/>
        <v/>
      </c>
      <c r="I32" s="24" t="str">
        <f t="shared" si="4"/>
        <v/>
      </c>
      <c r="J32" s="24">
        <f t="shared" si="4"/>
        <v>22063.52</v>
      </c>
      <c r="K32" s="24">
        <f t="shared" si="5"/>
        <v>22615.01</v>
      </c>
      <c r="L32" s="19">
        <f t="shared" si="8"/>
        <v>2910.96</v>
      </c>
      <c r="M32" s="19">
        <f t="shared" si="8"/>
        <v>2421.6999999999998</v>
      </c>
      <c r="N32" s="19">
        <f t="shared" si="8"/>
        <v>3667.1</v>
      </c>
      <c r="O32" s="19">
        <f t="shared" si="8"/>
        <v>3177.85</v>
      </c>
      <c r="P32" s="19">
        <f t="shared" si="8"/>
        <v>4611.43</v>
      </c>
      <c r="Q32" s="19">
        <f t="shared" si="8"/>
        <v>3897.81</v>
      </c>
      <c r="R32" s="19">
        <f t="shared" si="8"/>
        <v>4611.43</v>
      </c>
      <c r="S32" s="19">
        <f t="shared" si="8"/>
        <v>7518.99</v>
      </c>
      <c r="T32" s="19">
        <f t="shared" si="8"/>
        <v>5221.0200000000004</v>
      </c>
      <c r="U32" s="19">
        <f t="shared" si="8"/>
        <v>3897.81</v>
      </c>
      <c r="V32" s="19">
        <f t="shared" si="8"/>
        <v>4507.42</v>
      </c>
      <c r="W32" s="19">
        <f t="shared" si="8"/>
        <v>5221.0200000000004</v>
      </c>
      <c r="X32" s="19">
        <f t="shared" si="8"/>
        <v>4122.17</v>
      </c>
      <c r="Y32" s="19">
        <f t="shared" si="8"/>
        <v>4611.43</v>
      </c>
      <c r="Z32" s="19">
        <f t="shared" si="8"/>
        <v>4122.17</v>
      </c>
      <c r="AA32" s="19">
        <f t="shared" si="8"/>
        <v>4611.43</v>
      </c>
      <c r="AB32" s="19">
        <f t="shared" si="8"/>
        <v>4387.07</v>
      </c>
      <c r="AC32" s="19">
        <f t="shared" si="7"/>
        <v>3897.81</v>
      </c>
      <c r="AD32" s="19">
        <f t="shared" si="7"/>
        <v>3897.81</v>
      </c>
      <c r="AE32" s="19">
        <f t="shared" si="7"/>
        <v>4387.07</v>
      </c>
      <c r="AF32" s="19">
        <f t="shared" si="7"/>
        <v>4810.95</v>
      </c>
      <c r="AG32" s="19">
        <f t="shared" si="7"/>
        <v>4321.7</v>
      </c>
      <c r="AH32" s="19">
        <f t="shared" si="7"/>
        <v>5567.08</v>
      </c>
      <c r="AI32" s="19">
        <f t="shared" si="7"/>
        <v>5077.82</v>
      </c>
      <c r="AJ32" s="19">
        <f t="shared" si="7"/>
        <v>8815.42</v>
      </c>
      <c r="AK32" s="19">
        <f t="shared" si="7"/>
        <v>5771.22</v>
      </c>
      <c r="AL32" s="19">
        <f t="shared" si="7"/>
        <v>9273.5</v>
      </c>
      <c r="AM32" s="19">
        <f t="shared" si="7"/>
        <v>9240.86</v>
      </c>
      <c r="AN32" s="19">
        <f t="shared" si="7"/>
        <v>6229.29</v>
      </c>
      <c r="AO32" s="19">
        <f t="shared" si="7"/>
        <v>5995.56</v>
      </c>
      <c r="AP32" s="19">
        <f t="shared" si="7"/>
        <v>8815.42</v>
      </c>
      <c r="AQ32" s="19">
        <f t="shared" si="7"/>
        <v>5995.56</v>
      </c>
      <c r="AR32" s="19">
        <f t="shared" si="7"/>
        <v>8815.42</v>
      </c>
      <c r="AS32" s="19">
        <f t="shared" si="6"/>
        <v>6260.46</v>
      </c>
      <c r="AT32" s="19">
        <f t="shared" si="6"/>
        <v>5771.22</v>
      </c>
      <c r="AU32" s="19">
        <f t="shared" si="6"/>
        <v>5771.22</v>
      </c>
      <c r="AV32" s="19">
        <f t="shared" si="6"/>
        <v>6260.46</v>
      </c>
    </row>
    <row r="33" spans="1:48" s="1" customFormat="1" x14ac:dyDescent="0.25">
      <c r="A33" s="9">
        <v>110056</v>
      </c>
      <c r="B33" s="21" t="s">
        <v>60</v>
      </c>
      <c r="C33" s="22">
        <v>87252</v>
      </c>
      <c r="D33" s="11" t="s">
        <v>68</v>
      </c>
      <c r="E33" s="11" t="s">
        <v>67</v>
      </c>
      <c r="F33" s="11" t="s">
        <v>67</v>
      </c>
      <c r="G33" s="23">
        <v>2.1</v>
      </c>
      <c r="H33" s="24" t="str">
        <f t="shared" si="3"/>
        <v/>
      </c>
      <c r="I33" s="24" t="str">
        <f t="shared" si="4"/>
        <v/>
      </c>
      <c r="J33" s="24">
        <f t="shared" si="4"/>
        <v>22063.52</v>
      </c>
      <c r="K33" s="24">
        <f t="shared" si="5"/>
        <v>22615.01</v>
      </c>
      <c r="L33" s="19">
        <f t="shared" si="8"/>
        <v>2910.96</v>
      </c>
      <c r="M33" s="19">
        <f t="shared" si="8"/>
        <v>2421.6999999999998</v>
      </c>
      <c r="N33" s="19">
        <f t="shared" si="8"/>
        <v>3667.1</v>
      </c>
      <c r="O33" s="19">
        <f t="shared" si="8"/>
        <v>3177.85</v>
      </c>
      <c r="P33" s="19">
        <f t="shared" si="8"/>
        <v>4611.43</v>
      </c>
      <c r="Q33" s="19">
        <f t="shared" si="8"/>
        <v>3897.81</v>
      </c>
      <c r="R33" s="19">
        <f t="shared" si="8"/>
        <v>4611.43</v>
      </c>
      <c r="S33" s="19">
        <f t="shared" si="8"/>
        <v>7518.99</v>
      </c>
      <c r="T33" s="19">
        <f t="shared" si="8"/>
        <v>5221.0200000000004</v>
      </c>
      <c r="U33" s="19">
        <f t="shared" si="8"/>
        <v>3897.81</v>
      </c>
      <c r="V33" s="19">
        <f t="shared" si="8"/>
        <v>4507.42</v>
      </c>
      <c r="W33" s="19">
        <f t="shared" si="8"/>
        <v>5221.0200000000004</v>
      </c>
      <c r="X33" s="19">
        <f t="shared" si="8"/>
        <v>4122.17</v>
      </c>
      <c r="Y33" s="19">
        <f t="shared" si="8"/>
        <v>4611.43</v>
      </c>
      <c r="Z33" s="19">
        <f t="shared" si="8"/>
        <v>4122.17</v>
      </c>
      <c r="AA33" s="19">
        <f t="shared" si="8"/>
        <v>4611.43</v>
      </c>
      <c r="AB33" s="19">
        <f t="shared" si="8"/>
        <v>4387.07</v>
      </c>
      <c r="AC33" s="19">
        <f t="shared" si="7"/>
        <v>3897.81</v>
      </c>
      <c r="AD33" s="19">
        <f t="shared" si="7"/>
        <v>3897.81</v>
      </c>
      <c r="AE33" s="19">
        <f t="shared" si="7"/>
        <v>4387.07</v>
      </c>
      <c r="AF33" s="19">
        <f t="shared" si="7"/>
        <v>4810.95</v>
      </c>
      <c r="AG33" s="19">
        <f t="shared" si="7"/>
        <v>4321.7</v>
      </c>
      <c r="AH33" s="19">
        <f t="shared" si="7"/>
        <v>5567.08</v>
      </c>
      <c r="AI33" s="19">
        <f t="shared" si="7"/>
        <v>5077.82</v>
      </c>
      <c r="AJ33" s="19">
        <f t="shared" si="7"/>
        <v>8815.42</v>
      </c>
      <c r="AK33" s="19">
        <f t="shared" si="7"/>
        <v>5771.22</v>
      </c>
      <c r="AL33" s="19">
        <f t="shared" si="7"/>
        <v>9273.5</v>
      </c>
      <c r="AM33" s="19">
        <f t="shared" si="7"/>
        <v>9240.86</v>
      </c>
      <c r="AN33" s="19">
        <f t="shared" si="7"/>
        <v>6229.29</v>
      </c>
      <c r="AO33" s="19">
        <f t="shared" si="7"/>
        <v>5995.56</v>
      </c>
      <c r="AP33" s="19">
        <f t="shared" si="7"/>
        <v>8815.42</v>
      </c>
      <c r="AQ33" s="19">
        <f t="shared" si="7"/>
        <v>5995.56</v>
      </c>
      <c r="AR33" s="19">
        <f t="shared" si="7"/>
        <v>8815.42</v>
      </c>
      <c r="AS33" s="19">
        <f t="shared" si="6"/>
        <v>6260.46</v>
      </c>
      <c r="AT33" s="19">
        <f t="shared" si="6"/>
        <v>5771.22</v>
      </c>
      <c r="AU33" s="19">
        <f t="shared" si="6"/>
        <v>5771.22</v>
      </c>
      <c r="AV33" s="19">
        <f t="shared" si="6"/>
        <v>6260.46</v>
      </c>
    </row>
    <row r="34" spans="1:48" s="1" customFormat="1" x14ac:dyDescent="0.25">
      <c r="A34" s="9">
        <v>110057</v>
      </c>
      <c r="B34" s="21" t="s">
        <v>61</v>
      </c>
      <c r="C34" s="22">
        <v>87401</v>
      </c>
      <c r="D34" s="11" t="s">
        <v>68</v>
      </c>
      <c r="E34" s="11" t="s">
        <v>68</v>
      </c>
      <c r="F34" s="11" t="s">
        <v>67</v>
      </c>
      <c r="G34" s="23">
        <v>1.7</v>
      </c>
      <c r="H34" s="24" t="str">
        <f t="shared" si="3"/>
        <v/>
      </c>
      <c r="I34" s="24" t="str">
        <f t="shared" si="4"/>
        <v/>
      </c>
      <c r="J34" s="24" t="str">
        <f t="shared" si="4"/>
        <v/>
      </c>
      <c r="K34" s="24" t="str">
        <f t="shared" si="5"/>
        <v/>
      </c>
      <c r="L34" s="19">
        <f t="shared" si="8"/>
        <v>2356.4899999999998</v>
      </c>
      <c r="M34" s="19">
        <f t="shared" si="8"/>
        <v>1960.42</v>
      </c>
      <c r="N34" s="19">
        <f t="shared" si="8"/>
        <v>2968.61</v>
      </c>
      <c r="O34" s="19">
        <f t="shared" si="8"/>
        <v>2572.54</v>
      </c>
      <c r="P34" s="19">
        <f t="shared" si="8"/>
        <v>3733.06</v>
      </c>
      <c r="Q34" s="19">
        <f t="shared" si="8"/>
        <v>3155.37</v>
      </c>
      <c r="R34" s="19">
        <f t="shared" si="8"/>
        <v>3733.06</v>
      </c>
      <c r="S34" s="19">
        <f t="shared" si="8"/>
        <v>6086.8</v>
      </c>
      <c r="T34" s="19">
        <f t="shared" si="8"/>
        <v>4226.54</v>
      </c>
      <c r="U34" s="19">
        <f t="shared" si="8"/>
        <v>3155.37</v>
      </c>
      <c r="V34" s="19">
        <f t="shared" si="8"/>
        <v>3648.86</v>
      </c>
      <c r="W34" s="19">
        <f t="shared" si="8"/>
        <v>4226.54</v>
      </c>
      <c r="X34" s="19">
        <f t="shared" si="8"/>
        <v>3337</v>
      </c>
      <c r="Y34" s="19">
        <f t="shared" si="8"/>
        <v>3733.06</v>
      </c>
      <c r="Z34" s="19">
        <f t="shared" si="8"/>
        <v>3337</v>
      </c>
      <c r="AA34" s="19">
        <f t="shared" si="8"/>
        <v>3733.06</v>
      </c>
      <c r="AB34" s="19">
        <f t="shared" si="8"/>
        <v>3551.44</v>
      </c>
      <c r="AC34" s="19">
        <f t="shared" si="7"/>
        <v>3155.37</v>
      </c>
      <c r="AD34" s="19">
        <f t="shared" si="7"/>
        <v>3155.37</v>
      </c>
      <c r="AE34" s="19">
        <f t="shared" si="7"/>
        <v>3551.44</v>
      </c>
      <c r="AF34" s="19">
        <f t="shared" si="7"/>
        <v>3894.58</v>
      </c>
      <c r="AG34" s="19">
        <f t="shared" si="7"/>
        <v>3498.52</v>
      </c>
      <c r="AH34" s="19">
        <f t="shared" si="7"/>
        <v>4506.68</v>
      </c>
      <c r="AI34" s="19">
        <f t="shared" si="7"/>
        <v>4110.62</v>
      </c>
      <c r="AJ34" s="19">
        <f t="shared" si="7"/>
        <v>7136.29</v>
      </c>
      <c r="AK34" s="19">
        <f t="shared" si="7"/>
        <v>4671.9399999999996</v>
      </c>
      <c r="AL34" s="19">
        <f t="shared" si="7"/>
        <v>7507.12</v>
      </c>
      <c r="AM34" s="19">
        <f t="shared" si="7"/>
        <v>7480.7</v>
      </c>
      <c r="AN34" s="19">
        <f t="shared" si="7"/>
        <v>5042.76</v>
      </c>
      <c r="AO34" s="19">
        <f t="shared" si="7"/>
        <v>4853.55</v>
      </c>
      <c r="AP34" s="19">
        <f t="shared" si="7"/>
        <v>7136.29</v>
      </c>
      <c r="AQ34" s="19">
        <f t="shared" si="7"/>
        <v>4853.55</v>
      </c>
      <c r="AR34" s="19">
        <f t="shared" si="7"/>
        <v>7136.29</v>
      </c>
      <c r="AS34" s="19">
        <f t="shared" si="6"/>
        <v>5067.99</v>
      </c>
      <c r="AT34" s="19">
        <f t="shared" si="6"/>
        <v>4671.9399999999996</v>
      </c>
      <c r="AU34" s="19">
        <f t="shared" si="6"/>
        <v>4671.9399999999996</v>
      </c>
      <c r="AV34" s="19">
        <f t="shared" si="6"/>
        <v>5067.99</v>
      </c>
    </row>
    <row r="35" spans="1:48" s="1" customFormat="1" x14ac:dyDescent="0.25">
      <c r="A35" s="9">
        <v>110058</v>
      </c>
      <c r="B35" s="21" t="s">
        <v>62</v>
      </c>
      <c r="C35" s="22">
        <v>87401</v>
      </c>
      <c r="D35" s="11" t="s">
        <v>67</v>
      </c>
      <c r="E35" s="11" t="s">
        <v>67</v>
      </c>
      <c r="F35" s="11" t="s">
        <v>67</v>
      </c>
      <c r="G35" s="23">
        <v>1.7</v>
      </c>
      <c r="H35" s="24">
        <f t="shared" si="3"/>
        <v>17860.95</v>
      </c>
      <c r="I35" s="24">
        <f t="shared" si="4"/>
        <v>18307.39</v>
      </c>
      <c r="J35" s="24">
        <f t="shared" si="4"/>
        <v>17860.95</v>
      </c>
      <c r="K35" s="24">
        <f t="shared" si="5"/>
        <v>18307.39</v>
      </c>
      <c r="L35" s="19">
        <f t="shared" si="8"/>
        <v>2356.4899999999998</v>
      </c>
      <c r="M35" s="19">
        <f t="shared" si="8"/>
        <v>1960.42</v>
      </c>
      <c r="N35" s="19">
        <f t="shared" si="8"/>
        <v>2968.61</v>
      </c>
      <c r="O35" s="19">
        <f t="shared" si="8"/>
        <v>2572.54</v>
      </c>
      <c r="P35" s="19">
        <f t="shared" si="8"/>
        <v>3733.06</v>
      </c>
      <c r="Q35" s="19">
        <f t="shared" si="8"/>
        <v>3155.37</v>
      </c>
      <c r="R35" s="19">
        <f t="shared" si="8"/>
        <v>3733.06</v>
      </c>
      <c r="S35" s="19">
        <f t="shared" si="8"/>
        <v>6086.8</v>
      </c>
      <c r="T35" s="19">
        <f t="shared" si="8"/>
        <v>4226.54</v>
      </c>
      <c r="U35" s="19">
        <f t="shared" si="8"/>
        <v>3155.37</v>
      </c>
      <c r="V35" s="19">
        <f t="shared" si="8"/>
        <v>3648.86</v>
      </c>
      <c r="W35" s="19">
        <f t="shared" si="8"/>
        <v>4226.54</v>
      </c>
      <c r="X35" s="19">
        <f t="shared" si="8"/>
        <v>3337</v>
      </c>
      <c r="Y35" s="19">
        <f t="shared" si="8"/>
        <v>3733.06</v>
      </c>
      <c r="Z35" s="19">
        <f t="shared" si="8"/>
        <v>3337</v>
      </c>
      <c r="AA35" s="19">
        <f t="shared" si="8"/>
        <v>3733.06</v>
      </c>
      <c r="AB35" s="19">
        <f t="shared" si="8"/>
        <v>3551.44</v>
      </c>
      <c r="AC35" s="19">
        <f t="shared" si="7"/>
        <v>3155.37</v>
      </c>
      <c r="AD35" s="19">
        <f t="shared" si="7"/>
        <v>3155.37</v>
      </c>
      <c r="AE35" s="19">
        <f t="shared" si="7"/>
        <v>3551.44</v>
      </c>
      <c r="AF35" s="19">
        <f t="shared" si="7"/>
        <v>3894.58</v>
      </c>
      <c r="AG35" s="19">
        <f t="shared" si="7"/>
        <v>3498.52</v>
      </c>
      <c r="AH35" s="19">
        <f t="shared" si="7"/>
        <v>4506.68</v>
      </c>
      <c r="AI35" s="19">
        <f t="shared" si="7"/>
        <v>4110.62</v>
      </c>
      <c r="AJ35" s="19">
        <f t="shared" si="7"/>
        <v>7136.29</v>
      </c>
      <c r="AK35" s="19">
        <f t="shared" si="7"/>
        <v>4671.9399999999996</v>
      </c>
      <c r="AL35" s="19">
        <f t="shared" si="7"/>
        <v>7507.12</v>
      </c>
      <c r="AM35" s="19">
        <f t="shared" si="7"/>
        <v>7480.7</v>
      </c>
      <c r="AN35" s="19">
        <f t="shared" si="7"/>
        <v>5042.76</v>
      </c>
      <c r="AO35" s="19">
        <f t="shared" si="7"/>
        <v>4853.55</v>
      </c>
      <c r="AP35" s="19">
        <f t="shared" si="7"/>
        <v>7136.29</v>
      </c>
      <c r="AQ35" s="19">
        <f t="shared" si="7"/>
        <v>4853.55</v>
      </c>
      <c r="AR35" s="19">
        <f t="shared" si="7"/>
        <v>7136.29</v>
      </c>
      <c r="AS35" s="19">
        <f t="shared" si="6"/>
        <v>5067.99</v>
      </c>
      <c r="AT35" s="19">
        <f t="shared" si="6"/>
        <v>4671.9399999999996</v>
      </c>
      <c r="AU35" s="19">
        <f t="shared" si="6"/>
        <v>4671.9399999999996</v>
      </c>
      <c r="AV35" s="19">
        <f t="shared" si="6"/>
        <v>5067.99</v>
      </c>
    </row>
    <row r="36" spans="1:48" s="1" customFormat="1" x14ac:dyDescent="0.25">
      <c r="A36" s="9">
        <v>110065</v>
      </c>
      <c r="B36" s="21" t="s">
        <v>63</v>
      </c>
      <c r="C36" s="22">
        <v>87401</v>
      </c>
      <c r="D36" s="11" t="s">
        <v>67</v>
      </c>
      <c r="E36" s="11" t="s">
        <v>67</v>
      </c>
      <c r="F36" s="11" t="s">
        <v>67</v>
      </c>
      <c r="G36" s="23">
        <v>1.7</v>
      </c>
      <c r="H36" s="24">
        <f t="shared" si="3"/>
        <v>17860.95</v>
      </c>
      <c r="I36" s="24">
        <f t="shared" si="4"/>
        <v>18307.39</v>
      </c>
      <c r="J36" s="24">
        <f t="shared" si="4"/>
        <v>17860.95</v>
      </c>
      <c r="K36" s="24">
        <f t="shared" si="5"/>
        <v>18307.39</v>
      </c>
      <c r="L36" s="19">
        <f t="shared" si="8"/>
        <v>2356.4899999999998</v>
      </c>
      <c r="M36" s="19">
        <f t="shared" si="8"/>
        <v>1960.42</v>
      </c>
      <c r="N36" s="19">
        <f t="shared" si="8"/>
        <v>2968.61</v>
      </c>
      <c r="O36" s="19">
        <f t="shared" si="8"/>
        <v>2572.54</v>
      </c>
      <c r="P36" s="19">
        <f t="shared" si="8"/>
        <v>3733.06</v>
      </c>
      <c r="Q36" s="19">
        <f t="shared" si="8"/>
        <v>3155.37</v>
      </c>
      <c r="R36" s="19">
        <f t="shared" si="8"/>
        <v>3733.06</v>
      </c>
      <c r="S36" s="19">
        <f t="shared" si="8"/>
        <v>6086.8</v>
      </c>
      <c r="T36" s="19">
        <f t="shared" si="8"/>
        <v>4226.54</v>
      </c>
      <c r="U36" s="19">
        <f t="shared" si="8"/>
        <v>3155.37</v>
      </c>
      <c r="V36" s="19">
        <f t="shared" si="8"/>
        <v>3648.86</v>
      </c>
      <c r="W36" s="19">
        <f t="shared" si="8"/>
        <v>4226.54</v>
      </c>
      <c r="X36" s="19">
        <f t="shared" si="8"/>
        <v>3337</v>
      </c>
      <c r="Y36" s="19">
        <f t="shared" si="8"/>
        <v>3733.06</v>
      </c>
      <c r="Z36" s="19">
        <f t="shared" si="8"/>
        <v>3337</v>
      </c>
      <c r="AA36" s="19">
        <f t="shared" si="8"/>
        <v>3733.06</v>
      </c>
      <c r="AB36" s="19">
        <f t="shared" si="8"/>
        <v>3551.44</v>
      </c>
      <c r="AC36" s="19">
        <f t="shared" si="7"/>
        <v>3155.37</v>
      </c>
      <c r="AD36" s="19">
        <f t="shared" si="7"/>
        <v>3155.37</v>
      </c>
      <c r="AE36" s="19">
        <f t="shared" si="7"/>
        <v>3551.44</v>
      </c>
      <c r="AF36" s="19">
        <f t="shared" si="7"/>
        <v>3894.58</v>
      </c>
      <c r="AG36" s="19">
        <f t="shared" si="7"/>
        <v>3498.52</v>
      </c>
      <c r="AH36" s="19">
        <f t="shared" si="7"/>
        <v>4506.68</v>
      </c>
      <c r="AI36" s="19">
        <f t="shared" si="7"/>
        <v>4110.62</v>
      </c>
      <c r="AJ36" s="19">
        <f t="shared" si="7"/>
        <v>7136.29</v>
      </c>
      <c r="AK36" s="19">
        <f t="shared" si="7"/>
        <v>4671.9399999999996</v>
      </c>
      <c r="AL36" s="19">
        <f t="shared" si="7"/>
        <v>7507.12</v>
      </c>
      <c r="AM36" s="19">
        <f t="shared" si="7"/>
        <v>7480.7</v>
      </c>
      <c r="AN36" s="19">
        <f t="shared" si="7"/>
        <v>5042.76</v>
      </c>
      <c r="AO36" s="19">
        <f t="shared" si="7"/>
        <v>4853.55</v>
      </c>
      <c r="AP36" s="19">
        <f t="shared" si="7"/>
        <v>7136.29</v>
      </c>
      <c r="AQ36" s="19">
        <f t="shared" si="7"/>
        <v>4853.55</v>
      </c>
      <c r="AR36" s="19">
        <f t="shared" si="7"/>
        <v>7136.29</v>
      </c>
      <c r="AS36" s="19">
        <f t="shared" si="6"/>
        <v>5067.99</v>
      </c>
      <c r="AT36" s="19">
        <f t="shared" si="6"/>
        <v>4671.9399999999996</v>
      </c>
      <c r="AU36" s="19">
        <f t="shared" si="6"/>
        <v>4671.9399999999996</v>
      </c>
      <c r="AV36" s="19">
        <f t="shared" si="6"/>
        <v>5067.99</v>
      </c>
    </row>
    <row r="37" spans="1:48" s="1" customFormat="1" x14ac:dyDescent="0.25">
      <c r="A37" s="9">
        <v>11007000</v>
      </c>
      <c r="B37" s="21" t="s">
        <v>69</v>
      </c>
      <c r="C37" s="22">
        <v>87420</v>
      </c>
      <c r="D37" s="11" t="s">
        <v>68</v>
      </c>
      <c r="E37" s="11" t="s">
        <v>68</v>
      </c>
      <c r="F37" s="11" t="s">
        <v>67</v>
      </c>
      <c r="G37" s="23">
        <v>2.1</v>
      </c>
      <c r="H37" s="24" t="str">
        <f t="shared" si="3"/>
        <v/>
      </c>
      <c r="I37" s="24" t="str">
        <f t="shared" si="4"/>
        <v/>
      </c>
      <c r="J37" s="24" t="str">
        <f t="shared" si="4"/>
        <v/>
      </c>
      <c r="K37" s="24" t="str">
        <f t="shared" si="5"/>
        <v/>
      </c>
      <c r="L37" s="19">
        <f t="shared" si="8"/>
        <v>2910.96</v>
      </c>
      <c r="M37" s="19">
        <f t="shared" si="8"/>
        <v>2421.6999999999998</v>
      </c>
      <c r="N37" s="19">
        <f t="shared" si="8"/>
        <v>3667.1</v>
      </c>
      <c r="O37" s="19">
        <f t="shared" si="8"/>
        <v>3177.85</v>
      </c>
      <c r="P37" s="19">
        <f t="shared" si="8"/>
        <v>4611.43</v>
      </c>
      <c r="Q37" s="19">
        <f t="shared" si="8"/>
        <v>3897.81</v>
      </c>
      <c r="R37" s="19">
        <f t="shared" si="8"/>
        <v>4611.43</v>
      </c>
      <c r="S37" s="19">
        <f t="shared" si="8"/>
        <v>7518.99</v>
      </c>
      <c r="T37" s="19">
        <f t="shared" si="8"/>
        <v>5221.0200000000004</v>
      </c>
      <c r="U37" s="19">
        <f t="shared" si="8"/>
        <v>3897.81</v>
      </c>
      <c r="V37" s="19">
        <f t="shared" si="8"/>
        <v>4507.42</v>
      </c>
      <c r="W37" s="19">
        <f t="shared" si="8"/>
        <v>5221.0200000000004</v>
      </c>
      <c r="X37" s="19">
        <f t="shared" si="8"/>
        <v>4122.17</v>
      </c>
      <c r="Y37" s="19">
        <f t="shared" si="8"/>
        <v>4611.43</v>
      </c>
      <c r="Z37" s="19">
        <f t="shared" si="8"/>
        <v>4122.17</v>
      </c>
      <c r="AA37" s="19">
        <f t="shared" si="8"/>
        <v>4611.43</v>
      </c>
      <c r="AB37" s="19">
        <f t="shared" si="8"/>
        <v>4387.07</v>
      </c>
      <c r="AC37" s="19">
        <f t="shared" si="7"/>
        <v>3897.81</v>
      </c>
      <c r="AD37" s="19">
        <f t="shared" si="7"/>
        <v>3897.81</v>
      </c>
      <c r="AE37" s="19">
        <f t="shared" si="7"/>
        <v>4387.07</v>
      </c>
      <c r="AF37" s="19">
        <f t="shared" si="7"/>
        <v>4810.95</v>
      </c>
      <c r="AG37" s="19">
        <f t="shared" si="7"/>
        <v>4321.7</v>
      </c>
      <c r="AH37" s="19">
        <f t="shared" si="7"/>
        <v>5567.08</v>
      </c>
      <c r="AI37" s="19">
        <f t="shared" si="7"/>
        <v>5077.82</v>
      </c>
      <c r="AJ37" s="19">
        <f t="shared" si="7"/>
        <v>8815.42</v>
      </c>
      <c r="AK37" s="19">
        <f t="shared" si="7"/>
        <v>5771.22</v>
      </c>
      <c r="AL37" s="19">
        <f t="shared" si="7"/>
        <v>9273.5</v>
      </c>
      <c r="AM37" s="19">
        <f t="shared" si="7"/>
        <v>9240.86</v>
      </c>
      <c r="AN37" s="19">
        <f t="shared" si="7"/>
        <v>6229.29</v>
      </c>
      <c r="AO37" s="19">
        <f t="shared" si="7"/>
        <v>5995.56</v>
      </c>
      <c r="AP37" s="19">
        <f t="shared" si="7"/>
        <v>8815.42</v>
      </c>
      <c r="AQ37" s="19">
        <f t="shared" si="7"/>
        <v>5995.56</v>
      </c>
      <c r="AR37" s="19">
        <f t="shared" si="7"/>
        <v>8815.42</v>
      </c>
      <c r="AS37" s="19">
        <f t="shared" si="6"/>
        <v>6260.46</v>
      </c>
      <c r="AT37" s="19">
        <f t="shared" si="6"/>
        <v>5771.22</v>
      </c>
      <c r="AU37" s="19">
        <f t="shared" si="6"/>
        <v>5771.22</v>
      </c>
      <c r="AV37" s="19">
        <f t="shared" si="6"/>
        <v>6260.46</v>
      </c>
    </row>
    <row r="38" spans="1:48" s="1" customFormat="1" x14ac:dyDescent="0.25">
      <c r="A38" s="9">
        <v>11007001</v>
      </c>
      <c r="B38" s="21" t="s">
        <v>70</v>
      </c>
      <c r="C38" s="22">
        <v>87410</v>
      </c>
      <c r="D38" s="11" t="s">
        <v>68</v>
      </c>
      <c r="E38" s="11" t="s">
        <v>68</v>
      </c>
      <c r="F38" s="11" t="s">
        <v>67</v>
      </c>
      <c r="G38" s="23">
        <v>2.4</v>
      </c>
      <c r="H38" s="24" t="str">
        <f t="shared" si="3"/>
        <v/>
      </c>
      <c r="I38" s="24" t="str">
        <f t="shared" si="4"/>
        <v/>
      </c>
      <c r="J38" s="24" t="str">
        <f t="shared" si="4"/>
        <v/>
      </c>
      <c r="K38" s="24" t="str">
        <f t="shared" si="5"/>
        <v/>
      </c>
      <c r="L38" s="19">
        <f t="shared" si="8"/>
        <v>3326.81</v>
      </c>
      <c r="M38" s="19">
        <f t="shared" si="8"/>
        <v>2767.66</v>
      </c>
      <c r="N38" s="19">
        <f t="shared" si="8"/>
        <v>4190.9799999999996</v>
      </c>
      <c r="O38" s="19">
        <f t="shared" si="8"/>
        <v>3631.82</v>
      </c>
      <c r="P38" s="19">
        <f t="shared" si="8"/>
        <v>5270.21</v>
      </c>
      <c r="Q38" s="19">
        <f t="shared" si="8"/>
        <v>4454.6400000000003</v>
      </c>
      <c r="R38" s="19">
        <f t="shared" si="8"/>
        <v>5270.21</v>
      </c>
      <c r="S38" s="19">
        <f t="shared" si="8"/>
        <v>8593.1299999999992</v>
      </c>
      <c r="T38" s="19">
        <f t="shared" si="8"/>
        <v>5966.88</v>
      </c>
      <c r="U38" s="19">
        <f t="shared" si="8"/>
        <v>4454.6400000000003</v>
      </c>
      <c r="V38" s="19">
        <f t="shared" si="8"/>
        <v>5151.34</v>
      </c>
      <c r="W38" s="19">
        <f t="shared" si="8"/>
        <v>5966.88</v>
      </c>
      <c r="X38" s="19">
        <f t="shared" si="8"/>
        <v>4711.0600000000004</v>
      </c>
      <c r="Y38" s="19">
        <f t="shared" si="8"/>
        <v>5270.21</v>
      </c>
      <c r="Z38" s="19">
        <f t="shared" si="8"/>
        <v>4711.0600000000004</v>
      </c>
      <c r="AA38" s="19">
        <f t="shared" si="8"/>
        <v>5270.21</v>
      </c>
      <c r="AB38" s="19">
        <f t="shared" si="8"/>
        <v>5013.79</v>
      </c>
      <c r="AC38" s="19">
        <f t="shared" si="7"/>
        <v>4454.6400000000003</v>
      </c>
      <c r="AD38" s="19">
        <f t="shared" si="7"/>
        <v>4454.6400000000003</v>
      </c>
      <c r="AE38" s="19">
        <f t="shared" si="7"/>
        <v>5013.79</v>
      </c>
      <c r="AF38" s="19">
        <f t="shared" si="7"/>
        <v>5498.23</v>
      </c>
      <c r="AG38" s="19">
        <f t="shared" si="7"/>
        <v>4939.08</v>
      </c>
      <c r="AH38" s="19">
        <f t="shared" si="7"/>
        <v>6362.38</v>
      </c>
      <c r="AI38" s="19">
        <f t="shared" si="7"/>
        <v>5803.22</v>
      </c>
      <c r="AJ38" s="19">
        <f t="shared" si="7"/>
        <v>10074.77</v>
      </c>
      <c r="AK38" s="19">
        <f t="shared" si="7"/>
        <v>6595.68</v>
      </c>
      <c r="AL38" s="19">
        <f t="shared" si="7"/>
        <v>10598.28</v>
      </c>
      <c r="AM38" s="19">
        <f t="shared" si="7"/>
        <v>10560.98</v>
      </c>
      <c r="AN38" s="19">
        <f t="shared" si="7"/>
        <v>7119.19</v>
      </c>
      <c r="AO38" s="19">
        <f t="shared" si="7"/>
        <v>6852.07</v>
      </c>
      <c r="AP38" s="19">
        <f t="shared" si="7"/>
        <v>10074.77</v>
      </c>
      <c r="AQ38" s="19">
        <f t="shared" si="7"/>
        <v>6852.07</v>
      </c>
      <c r="AR38" s="19">
        <f t="shared" si="7"/>
        <v>10074.77</v>
      </c>
      <c r="AS38" s="19">
        <f t="shared" si="6"/>
        <v>7154.81</v>
      </c>
      <c r="AT38" s="19">
        <f t="shared" si="6"/>
        <v>6595.68</v>
      </c>
      <c r="AU38" s="19">
        <f t="shared" si="6"/>
        <v>6595.68</v>
      </c>
      <c r="AV38" s="19">
        <f t="shared" si="6"/>
        <v>7154.81</v>
      </c>
    </row>
    <row r="39" spans="1:48" s="1" customFormat="1" ht="30" x14ac:dyDescent="0.25">
      <c r="A39" s="9">
        <v>110071</v>
      </c>
      <c r="B39" s="21" t="s">
        <v>64</v>
      </c>
      <c r="C39" s="22">
        <v>87422</v>
      </c>
      <c r="D39" s="11" t="s">
        <v>68</v>
      </c>
      <c r="E39" s="11" t="s">
        <v>68</v>
      </c>
      <c r="F39" s="11" t="s">
        <v>67</v>
      </c>
      <c r="G39" s="23">
        <v>1.8</v>
      </c>
      <c r="H39" s="24" t="str">
        <f t="shared" si="3"/>
        <v/>
      </c>
      <c r="I39" s="24" t="str">
        <f t="shared" si="4"/>
        <v/>
      </c>
      <c r="J39" s="24" t="str">
        <f t="shared" si="4"/>
        <v/>
      </c>
      <c r="K39" s="24" t="str">
        <f t="shared" si="5"/>
        <v/>
      </c>
      <c r="L39" s="19">
        <f t="shared" si="8"/>
        <v>2495.11</v>
      </c>
      <c r="M39" s="19">
        <f t="shared" si="8"/>
        <v>2075.7399999999998</v>
      </c>
      <c r="N39" s="19">
        <f t="shared" si="8"/>
        <v>3143.23</v>
      </c>
      <c r="O39" s="19">
        <f t="shared" si="8"/>
        <v>2723.87</v>
      </c>
      <c r="P39" s="19">
        <f t="shared" si="8"/>
        <v>3952.66</v>
      </c>
      <c r="Q39" s="19">
        <f t="shared" si="8"/>
        <v>3340.98</v>
      </c>
      <c r="R39" s="19">
        <f t="shared" si="8"/>
        <v>3952.66</v>
      </c>
      <c r="S39" s="19">
        <f t="shared" si="8"/>
        <v>6444.85</v>
      </c>
      <c r="T39" s="19">
        <f t="shared" si="8"/>
        <v>4475.16</v>
      </c>
      <c r="U39" s="19">
        <f t="shared" si="8"/>
        <v>3340.98</v>
      </c>
      <c r="V39" s="19">
        <f t="shared" si="8"/>
        <v>3863.5</v>
      </c>
      <c r="W39" s="19">
        <f t="shared" si="8"/>
        <v>4475.16</v>
      </c>
      <c r="X39" s="19">
        <f t="shared" si="8"/>
        <v>3533.29</v>
      </c>
      <c r="Y39" s="19">
        <f t="shared" si="8"/>
        <v>3952.66</v>
      </c>
      <c r="Z39" s="19">
        <f t="shared" si="8"/>
        <v>3533.29</v>
      </c>
      <c r="AA39" s="19">
        <f t="shared" si="8"/>
        <v>3952.66</v>
      </c>
      <c r="AB39" s="19">
        <f t="shared" si="8"/>
        <v>3760.34</v>
      </c>
      <c r="AC39" s="19">
        <f t="shared" si="7"/>
        <v>3340.98</v>
      </c>
      <c r="AD39" s="19">
        <f t="shared" si="7"/>
        <v>3340.98</v>
      </c>
      <c r="AE39" s="19">
        <f t="shared" si="7"/>
        <v>3760.34</v>
      </c>
      <c r="AF39" s="19">
        <f t="shared" si="7"/>
        <v>4123.67</v>
      </c>
      <c r="AG39" s="19">
        <f t="shared" si="7"/>
        <v>3704.31</v>
      </c>
      <c r="AH39" s="19">
        <f t="shared" si="7"/>
        <v>4771.78</v>
      </c>
      <c r="AI39" s="19">
        <f t="shared" si="7"/>
        <v>4352.42</v>
      </c>
      <c r="AJ39" s="19">
        <f t="shared" si="7"/>
        <v>7556.08</v>
      </c>
      <c r="AK39" s="19">
        <f t="shared" si="7"/>
        <v>4946.76</v>
      </c>
      <c r="AL39" s="19">
        <f t="shared" si="7"/>
        <v>7948.71</v>
      </c>
      <c r="AM39" s="19">
        <f t="shared" si="7"/>
        <v>7920.74</v>
      </c>
      <c r="AN39" s="19">
        <f t="shared" si="7"/>
        <v>5339.39</v>
      </c>
      <c r="AO39" s="19">
        <f t="shared" si="7"/>
        <v>5139.05</v>
      </c>
      <c r="AP39" s="19">
        <f t="shared" si="7"/>
        <v>7556.08</v>
      </c>
      <c r="AQ39" s="19">
        <f t="shared" si="7"/>
        <v>5139.05</v>
      </c>
      <c r="AR39" s="19">
        <f>IF($F39="+",ROUND(AR$8*$G39,2),"")</f>
        <v>7556.08</v>
      </c>
      <c r="AS39" s="19">
        <f t="shared" ref="AS39:AV55" si="9">IF($F39="+",ROUND(AS$8*$G39,2),"")</f>
        <v>5366.11</v>
      </c>
      <c r="AT39" s="19">
        <f t="shared" si="9"/>
        <v>4946.76</v>
      </c>
      <c r="AU39" s="19">
        <f t="shared" si="9"/>
        <v>4946.76</v>
      </c>
      <c r="AV39" s="19">
        <f t="shared" si="9"/>
        <v>5366.11</v>
      </c>
    </row>
    <row r="40" spans="1:48" s="1" customFormat="1" x14ac:dyDescent="0.25">
      <c r="A40" s="9">
        <v>110072</v>
      </c>
      <c r="B40" s="21" t="s">
        <v>65</v>
      </c>
      <c r="C40" s="22">
        <v>87244</v>
      </c>
      <c r="D40" s="11" t="s">
        <v>68</v>
      </c>
      <c r="E40" s="11" t="s">
        <v>67</v>
      </c>
      <c r="F40" s="11" t="s">
        <v>67</v>
      </c>
      <c r="G40" s="23">
        <v>1.7</v>
      </c>
      <c r="H40" s="24" t="str">
        <f t="shared" si="3"/>
        <v/>
      </c>
      <c r="I40" s="24" t="str">
        <f t="shared" si="4"/>
        <v/>
      </c>
      <c r="J40" s="24">
        <f t="shared" si="4"/>
        <v>17860.95</v>
      </c>
      <c r="K40" s="24">
        <f t="shared" si="5"/>
        <v>18307.39</v>
      </c>
      <c r="L40" s="19">
        <f t="shared" ref="L40:AB55" si="10">IF($F40="+",ROUND(L$8*$G40,2),"")</f>
        <v>2356.4899999999998</v>
      </c>
      <c r="M40" s="19">
        <f t="shared" si="10"/>
        <v>1960.42</v>
      </c>
      <c r="N40" s="19">
        <f t="shared" si="10"/>
        <v>2968.61</v>
      </c>
      <c r="O40" s="19">
        <f t="shared" si="10"/>
        <v>2572.54</v>
      </c>
      <c r="P40" s="19">
        <f t="shared" si="10"/>
        <v>3733.06</v>
      </c>
      <c r="Q40" s="19">
        <f t="shared" si="10"/>
        <v>3155.37</v>
      </c>
      <c r="R40" s="19">
        <f t="shared" si="10"/>
        <v>3733.06</v>
      </c>
      <c r="S40" s="19">
        <f t="shared" si="10"/>
        <v>6086.8</v>
      </c>
      <c r="T40" s="19">
        <f t="shared" si="10"/>
        <v>4226.54</v>
      </c>
      <c r="U40" s="19">
        <f t="shared" si="10"/>
        <v>3155.37</v>
      </c>
      <c r="V40" s="19">
        <f t="shared" si="10"/>
        <v>3648.86</v>
      </c>
      <c r="W40" s="19">
        <f t="shared" si="10"/>
        <v>4226.54</v>
      </c>
      <c r="X40" s="19">
        <f t="shared" si="10"/>
        <v>3337</v>
      </c>
      <c r="Y40" s="19">
        <f t="shared" si="10"/>
        <v>3733.06</v>
      </c>
      <c r="Z40" s="19">
        <f t="shared" si="10"/>
        <v>3337</v>
      </c>
      <c r="AA40" s="19">
        <f t="shared" si="10"/>
        <v>3733.06</v>
      </c>
      <c r="AB40" s="19">
        <f t="shared" si="10"/>
        <v>3551.44</v>
      </c>
      <c r="AC40" s="19">
        <f t="shared" ref="AC40:AR56" si="11">IF($F40="+",ROUND(AC$8*$G40,2),"")</f>
        <v>3155.37</v>
      </c>
      <c r="AD40" s="19">
        <f t="shared" si="11"/>
        <v>3155.37</v>
      </c>
      <c r="AE40" s="19">
        <f t="shared" si="11"/>
        <v>3551.44</v>
      </c>
      <c r="AF40" s="19">
        <f t="shared" si="11"/>
        <v>3894.58</v>
      </c>
      <c r="AG40" s="19">
        <f t="shared" si="11"/>
        <v>3498.52</v>
      </c>
      <c r="AH40" s="19">
        <f t="shared" si="11"/>
        <v>4506.68</v>
      </c>
      <c r="AI40" s="19">
        <f t="shared" si="11"/>
        <v>4110.62</v>
      </c>
      <c r="AJ40" s="19">
        <f t="shared" si="11"/>
        <v>7136.29</v>
      </c>
      <c r="AK40" s="19">
        <f t="shared" si="11"/>
        <v>4671.9399999999996</v>
      </c>
      <c r="AL40" s="19">
        <f t="shared" si="11"/>
        <v>7507.12</v>
      </c>
      <c r="AM40" s="19">
        <f t="shared" si="11"/>
        <v>7480.7</v>
      </c>
      <c r="AN40" s="19">
        <f t="shared" si="11"/>
        <v>5042.76</v>
      </c>
      <c r="AO40" s="19">
        <f t="shared" si="11"/>
        <v>4853.55</v>
      </c>
      <c r="AP40" s="19">
        <f t="shared" si="11"/>
        <v>7136.29</v>
      </c>
      <c r="AQ40" s="19">
        <f t="shared" si="11"/>
        <v>4853.55</v>
      </c>
      <c r="AR40" s="19">
        <f>IF($F40="+",ROUND(AR$8*$G40,2),"")</f>
        <v>7136.29</v>
      </c>
      <c r="AS40" s="19">
        <f t="shared" si="9"/>
        <v>5067.99</v>
      </c>
      <c r="AT40" s="19">
        <f t="shared" si="9"/>
        <v>4671.9399999999996</v>
      </c>
      <c r="AU40" s="19">
        <f t="shared" si="9"/>
        <v>4671.9399999999996</v>
      </c>
      <c r="AV40" s="19">
        <f t="shared" si="9"/>
        <v>5067.99</v>
      </c>
    </row>
    <row r="41" spans="1:48" s="1" customFormat="1" x14ac:dyDescent="0.25">
      <c r="A41" s="2"/>
      <c r="B41" s="2"/>
      <c r="C41" s="2"/>
      <c r="D41" s="26"/>
      <c r="G41" s="27"/>
    </row>
    <row r="42" spans="1:48" s="1" customFormat="1" x14ac:dyDescent="0.25">
      <c r="A42" s="2" t="s">
        <v>66</v>
      </c>
      <c r="B42" s="2"/>
      <c r="C42" s="2"/>
      <c r="D42" s="26"/>
      <c r="G42" s="27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</row>
    <row r="43" spans="1:48" s="1" customFormat="1" x14ac:dyDescent="0.25">
      <c r="A43" s="2"/>
      <c r="B43" s="2"/>
      <c r="C43" s="2"/>
      <c r="D43" s="26"/>
      <c r="F43" s="27"/>
      <c r="G43" s="27"/>
      <c r="M43" s="29"/>
      <c r="N43" s="29"/>
      <c r="O43" s="30"/>
      <c r="P43" s="29"/>
      <c r="Q43" s="30"/>
      <c r="R43" s="29"/>
    </row>
    <row r="44" spans="1:48" s="1" customFormat="1" x14ac:dyDescent="0.25">
      <c r="A44" s="2"/>
      <c r="B44" s="2"/>
      <c r="C44" s="2"/>
      <c r="D44" s="26"/>
      <c r="G44" s="27"/>
      <c r="L44" s="28"/>
    </row>
    <row r="45" spans="1:48" s="1" customFormat="1" x14ac:dyDescent="0.25">
      <c r="A45" s="2"/>
      <c r="B45" s="2"/>
      <c r="C45" s="2"/>
      <c r="D45" s="26"/>
      <c r="G45" s="27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1:48" s="1" customFormat="1" x14ac:dyDescent="0.25">
      <c r="A46" s="2"/>
      <c r="B46" s="2"/>
      <c r="C46" s="2"/>
      <c r="D46" s="26"/>
      <c r="G46" s="27"/>
    </row>
    <row r="47" spans="1:48" s="1" customFormat="1" x14ac:dyDescent="0.25">
      <c r="A47" s="2"/>
      <c r="B47" s="2"/>
      <c r="C47" s="2"/>
      <c r="D47" s="26"/>
      <c r="G47" s="27"/>
    </row>
    <row r="48" spans="1:48" s="1" customFormat="1" x14ac:dyDescent="0.25">
      <c r="A48" s="2"/>
      <c r="B48" s="2"/>
      <c r="C48" s="2"/>
      <c r="D48" s="26"/>
      <c r="G48" s="27"/>
    </row>
    <row r="49" spans="1:7" s="1" customFormat="1" x14ac:dyDescent="0.25">
      <c r="A49" s="2"/>
      <c r="B49" s="2"/>
      <c r="C49" s="2"/>
      <c r="D49" s="26"/>
      <c r="G49" s="27"/>
    </row>
    <row r="50" spans="1:7" s="1" customFormat="1" x14ac:dyDescent="0.25">
      <c r="A50" s="2"/>
      <c r="B50" s="2"/>
      <c r="C50" s="2"/>
      <c r="D50" s="26"/>
      <c r="G50" s="27"/>
    </row>
    <row r="51" spans="1:7" s="1" customFormat="1" x14ac:dyDescent="0.25">
      <c r="A51" s="2"/>
      <c r="B51" s="2"/>
      <c r="C51" s="2"/>
      <c r="D51" s="26"/>
      <c r="G51" s="27"/>
    </row>
  </sheetData>
  <mergeCells count="1">
    <mergeCell ref="D2:F2"/>
  </mergeCells>
  <pageMargins left="0.70866141732283472" right="0.70866141732283472" top="0.74803149606299213" bottom="0.74803149606299213" header="0.31496062992125984" footer="0.31496062992125984"/>
  <pageSetup paperSize="8" scale="2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01.01.2024</vt:lpstr>
      <vt:lpstr>'с 01.01.2024'!Область_печати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Абих Юлия Васильевна</dc:creator>
  <cp:lastModifiedBy>Абих Юлия Васильевна</cp:lastModifiedBy>
  <cp:lastPrinted>2023-01-12T12:07:44Z</cp:lastPrinted>
  <dcterms:created xsi:type="dcterms:W3CDTF">2022-12-28T18:42:41Z</dcterms:created>
  <dcterms:modified xsi:type="dcterms:W3CDTF">2024-01-15T13:56:16Z</dcterms:modified>
</cp:coreProperties>
</file>