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_РУКОВОДСТВО\КОМИССИИ\КОМИССИЯ по разработке ТП ОМС\2024\2024-12-28_№232_ТС_2025\ТС_2025\Приложения к ТС_2025\Приложение_14_Справочник_тарифов\"/>
    </mc:Choice>
  </mc:AlternateContent>
  <xr:revisionPtr revIDLastSave="0" documentId="13_ncr:1_{A364FE19-1135-4DDC-A24B-4762F2FD3F0E}" xr6:coauthVersionLast="47" xr6:coauthVersionMax="47" xr10:uidLastSave="{00000000-0000-0000-0000-000000000000}"/>
  <bookViews>
    <workbookView xWindow="-120" yWindow="-120" windowWidth="29040" windowHeight="15840" xr2:uid="{155033E9-323A-4591-A282-BE565EE099B1}"/>
  </bookViews>
  <sheets>
    <sheet name="спр_угл дисп" sheetId="1" r:id="rId1"/>
  </sheets>
  <definedNames>
    <definedName name="____1Excel_BuiltIn_Print_Area_3_1" localSheetId="0">#REF!</definedName>
    <definedName name="____1Excel_BuiltIn_Print_Area_3_1">#REF!</definedName>
    <definedName name="___1Excel_BuiltIn_Print_Area_3_1" localSheetId="0">#REF!</definedName>
    <definedName name="___1Excel_BuiltIn_Print_Area_3_1">#REF!</definedName>
    <definedName name="___2Excel_BuiltIn_Print_Area_4_1" localSheetId="0">#REF!</definedName>
    <definedName name="___2Excel_BuiltIn_Print_Area_4_1">#REF!</definedName>
    <definedName name="___3Excel_BuiltIn_Print_Area_8_2_1" localSheetId="0">#REF!</definedName>
    <definedName name="___3Excel_BuiltIn_Print_Area_8_2_1">#REF!</definedName>
    <definedName name="__1Excel_BuiltIn_Print_Area_3_1" localSheetId="0">#REF!</definedName>
    <definedName name="__1Excel_BuiltIn_Print_Area_3_1">#REF!</definedName>
    <definedName name="__2Excel_BuiltIn_Print_Area_3_1" localSheetId="0">#REF!</definedName>
    <definedName name="__2Excel_BuiltIn_Print_Area_3_1">#REF!</definedName>
    <definedName name="__2Excel_BuiltIn_Print_Area_4_1" localSheetId="0">#REF!</definedName>
    <definedName name="__2Excel_BuiltIn_Print_Area_4_1">#REF!</definedName>
    <definedName name="__3Excel_BuiltIn_Print_Area_4_1" localSheetId="0">#REF!</definedName>
    <definedName name="__3Excel_BuiltIn_Print_Area_4_1">#REF!</definedName>
    <definedName name="__3Excel_BuiltIn_Print_Area_8_2_1" localSheetId="0">#REF!</definedName>
    <definedName name="__3Excel_BuiltIn_Print_Area_8_2_1">#REF!</definedName>
    <definedName name="__5Excel_BuiltIn_Print_Area_8_2_1" localSheetId="0">#REF!</definedName>
    <definedName name="__5Excel_BuiltIn_Print_Area_8_2_1">#REF!</definedName>
    <definedName name="_1_Excel_BuiltIn_Print_Area_3_1" localSheetId="0">#REF!</definedName>
    <definedName name="_1_Excel_BuiltIn_Print_Area_3_1">#REF!</definedName>
    <definedName name="_1Excel_BuiltIn_Print_Area_3_1" localSheetId="0">#REF!</definedName>
    <definedName name="_1Excel_BuiltIn_Print_Area_3_1">#REF!</definedName>
    <definedName name="_2_Excel_BuiltIn_Print_Area_4_1" localSheetId="0">#REF!</definedName>
    <definedName name="_2_Excel_BuiltIn_Print_Area_4_1">#REF!</definedName>
    <definedName name="_2Excel_BuiltIn_Print_Area_3_1" localSheetId="0">#REF!</definedName>
    <definedName name="_2Excel_BuiltIn_Print_Area_3_1">#REF!</definedName>
    <definedName name="_2Excel_BuiltIn_Print_Area_4_1" localSheetId="0">#REF!</definedName>
    <definedName name="_2Excel_BuiltIn_Print_Area_4_1">#REF!</definedName>
    <definedName name="_2Excel_BuiltIn_Print_Area_8_2_1" localSheetId="0">#REF!</definedName>
    <definedName name="_2Excel_BuiltIn_Print_Area_8_2_1">#REF!</definedName>
    <definedName name="_3_Excel_BuiltIn_Print_Area_8_2_1" localSheetId="0">#REF!</definedName>
    <definedName name="_3_Excel_BuiltIn_Print_Area_8_2_1">#REF!</definedName>
    <definedName name="_3Excel_BuiltIn_Print_Area_3_1" localSheetId="0">#REF!</definedName>
    <definedName name="_3Excel_BuiltIn_Print_Area_3_1">#REF!</definedName>
    <definedName name="_3Excel_BuiltIn_Print_Area_4_1" localSheetId="0">#REF!</definedName>
    <definedName name="_3Excel_BuiltIn_Print_Area_4_1">#REF!</definedName>
    <definedName name="_3Excel_BuiltIn_Print_Area_8_2_1" localSheetId="0">#REF!</definedName>
    <definedName name="_3Excel_BuiltIn_Print_Area_8_2_1">#REF!</definedName>
    <definedName name="_4Excel_BuiltIn_Print_Area_3_1" localSheetId="0">#REF!</definedName>
    <definedName name="_4Excel_BuiltIn_Print_Area_3_1">#REF!</definedName>
    <definedName name="_4Excel_BuiltIn_Print_Area_4_1" localSheetId="0">#REF!</definedName>
    <definedName name="_4Excel_BuiltIn_Print_Area_4_1">#REF!</definedName>
    <definedName name="_5Excel_BuiltIn_Print_Area_4_1" localSheetId="0">#REF!</definedName>
    <definedName name="_5Excel_BuiltIn_Print_Area_4_1">#REF!</definedName>
    <definedName name="_5Excel_BuiltIn_Print_Area_8_2_1" localSheetId="0">#REF!</definedName>
    <definedName name="_5Excel_BuiltIn_Print_Area_8_2_1">#REF!</definedName>
    <definedName name="_6Excel_BuiltIn_Print_Area_8_2_1" localSheetId="0">#REF!</definedName>
    <definedName name="_6Excel_BuiltIn_Print_Area_8_2_1">#REF!</definedName>
    <definedName name="_7Excel_Bui" localSheetId="0">#REF!</definedName>
    <definedName name="_7Excel_Bui">#REF!</definedName>
    <definedName name="_7Excel_BuiltIn_Print_Area_8_2_1" localSheetId="0">#REF!</definedName>
    <definedName name="_7Excel_BuiltIn_Print_Area_8_2_1">#REF!</definedName>
    <definedName name="dn">#REF!</definedName>
    <definedName name="energ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2" localSheetId="0">#REF!</definedName>
    <definedName name="Excel_BuiltIn_Print_Area_1_2">#REF!</definedName>
    <definedName name="Excel_BuiltIn_Print_Area_1_4" localSheetId="0">#REF!</definedName>
    <definedName name="Excel_BuiltIn_Print_Area_1_4">#REF!</definedName>
    <definedName name="Excel_BuiltIn_Print_Area_2" localSheetId="0">#REF!</definedName>
    <definedName name="Excel_BuiltIn_Print_Area_2">#REF!</definedName>
    <definedName name="Excel_BuiltIn_Print_Area_2_2" localSheetId="0">#REF!</definedName>
    <definedName name="Excel_BuiltIn_Print_Area_2_2">#REF!</definedName>
    <definedName name="Excel_BuiltIn_Print_Area_3" localSheetId="0">#REF!</definedName>
    <definedName name="Excel_BuiltIn_Print_Area_3">#REF!</definedName>
    <definedName name="Excel_BuiltIn_Print_Area_3_2" localSheetId="0">#REF!</definedName>
    <definedName name="Excel_BuiltIn_Print_Area_3_2">#REF!</definedName>
    <definedName name="Excel_BuiltIn_Print_Area_3_4" localSheetId="0">#REF!</definedName>
    <definedName name="Excel_BuiltIn_Print_Area_3_4">#REF!</definedName>
    <definedName name="Excel_BuiltIn_Print_Area_4" localSheetId="0">#REF!</definedName>
    <definedName name="Excel_BuiltIn_Print_Area_4">#REF!</definedName>
    <definedName name="Excel_BuiltIn_Print_Area_4_1" localSheetId="0">#REF!</definedName>
    <definedName name="Excel_BuiltIn_Print_Area_4_1">#REF!</definedName>
    <definedName name="Excel_BuiltIn_Print_Area_4_2" localSheetId="0">#REF!</definedName>
    <definedName name="Excel_BuiltIn_Print_Area_4_2">#REF!</definedName>
    <definedName name="Excel_BuiltIn_Print_Area_4_4" localSheetId="0">#REF!</definedName>
    <definedName name="Excel_BuiltIn_Print_Area_4_4">#REF!</definedName>
    <definedName name="Excel_BuiltIn_Print_Area_5" localSheetId="0">#REF!</definedName>
    <definedName name="Excel_BuiltIn_Print_Area_5">#REF!</definedName>
    <definedName name="Excel_BuiltIn_Print_Area_5_2" localSheetId="0">#REF!</definedName>
    <definedName name="Excel_BuiltIn_Print_Area_5_2">#REF!</definedName>
    <definedName name="Excel_BuiltIn_Print_Area_6" localSheetId="0">#REF!</definedName>
    <definedName name="Excel_BuiltIn_Print_Area_6">#REF!</definedName>
    <definedName name="Excel_BuiltIn_Print_Area_6_2" localSheetId="0">#REF!</definedName>
    <definedName name="Excel_BuiltIn_Print_Area_6_2">#REF!</definedName>
    <definedName name="Excel_BuiltIn_Print_Area_6_4" localSheetId="0">#REF!</definedName>
    <definedName name="Excel_BuiltIn_Print_Area_6_4">#REF!</definedName>
    <definedName name="Excel_BuiltIn_Print_Area_7" localSheetId="0">#REF!</definedName>
    <definedName name="Excel_BuiltIn_Print_Area_7">#REF!</definedName>
    <definedName name="Excel_BuiltIn_Print_Area_7_4" localSheetId="0">#REF!</definedName>
    <definedName name="Excel_BuiltIn_Print_Area_7_4">#REF!</definedName>
    <definedName name="Excel_BuiltIn_Print_Area_7_5" localSheetId="0">#REF!</definedName>
    <definedName name="Excel_BuiltIn_Print_Area_7_5">#REF!</definedName>
    <definedName name="Excel_BuiltIn_Print_Area_8" localSheetId="0">#REF!</definedName>
    <definedName name="Excel_BuiltIn_Print_Area_8">#REF!</definedName>
    <definedName name="Excel_BuiltIn_Print_Area_8_2" localSheetId="0">#REF!</definedName>
    <definedName name="Excel_BuiltIn_Print_Area_8_2">#REF!</definedName>
    <definedName name="Excel_BuiltIn_Print_Area_8_3_2" localSheetId="0">#REF!</definedName>
    <definedName name="Excel_BuiltIn_Print_Area_8_3_2">#REF!</definedName>
    <definedName name="Excel_BuiltIn_Print_Area_8_4" localSheetId="0">#REF!</definedName>
    <definedName name="Excel_BuiltIn_Print_Area_8_4">#REF!</definedName>
    <definedName name="Excel_BuiltIn_Print_Titles_1" localSheetId="0">#REF!</definedName>
    <definedName name="Excel_BuiltIn_Print_Titles_1">#REF!</definedName>
    <definedName name="Excel_BuiltIn_Print_Titles_2" localSheetId="0">#REF!</definedName>
    <definedName name="Excel_BuiltIn_Print_Titles_2">#REF!</definedName>
    <definedName name="Excel_BuiltIn_Print_Titles_2_1" localSheetId="0">#REF!</definedName>
    <definedName name="Excel_BuiltIn_Print_Titles_2_1">#REF!</definedName>
    <definedName name="Excel_BuiltIn_Print_Titles_2_1_2" localSheetId="0">#REF!</definedName>
    <definedName name="Excel_BuiltIn_Print_Titles_2_1_2">#REF!</definedName>
    <definedName name="Excel_BuiltIn_Print_Titles_2_2" localSheetId="0">#REF!</definedName>
    <definedName name="Excel_BuiltIn_Print_Titles_2_2">#REF!</definedName>
    <definedName name="Excel_BuiltIn_Print_Titles_4" localSheetId="0">#REF!</definedName>
    <definedName name="Excel_BuiltIn_Print_Titles_4">#REF!</definedName>
    <definedName name="Excel_BuiltIn_Print_Titles_5" localSheetId="0">#REF!</definedName>
    <definedName name="Excel_BuiltIn_Print_Titles_5">#REF!</definedName>
    <definedName name="Excel_BuiltIn_Print_Titles_5_1" localSheetId="0">#REF!</definedName>
    <definedName name="Excel_BuiltIn_Print_Titles_5_1">#REF!</definedName>
    <definedName name="Excel_BuiltIn_Print_Titles_5_1_2" localSheetId="0">#REF!</definedName>
    <definedName name="Excel_BuiltIn_Print_Titles_5_1_2">#REF!</definedName>
    <definedName name="Excel_BuiltIn_Print_Titles_5_2" localSheetId="0">#REF!</definedName>
    <definedName name="Excel_BuiltIn_Print_Titles_5_2">#REF!</definedName>
    <definedName name="EXcel_q" localSheetId="0">#REF!</definedName>
    <definedName name="EXcel_q">#REF!</definedName>
    <definedName name="fs">#REF!</definedName>
    <definedName name="g" localSheetId="0">#REF!</definedName>
    <definedName name="g">#REF!</definedName>
    <definedName name="gaz">#REF!</definedName>
    <definedName name="gaz_kot">#REF!</definedName>
    <definedName name="gaz_vid">#REF!</definedName>
    <definedName name="jf">#REF!</definedName>
    <definedName name="Kol">#REF!</definedName>
    <definedName name="mats">#REF!</definedName>
    <definedName name="mo">#REF!</definedName>
    <definedName name="napr">#REF!</definedName>
    <definedName name="plit">#REF!</definedName>
    <definedName name="sis_gvs">#REF!</definedName>
    <definedName name="sis_hvs">#REF!</definedName>
    <definedName name="sist_ot">#REF!</definedName>
    <definedName name="sist_t">#REF!</definedName>
    <definedName name="sost">#REF!</definedName>
    <definedName name="tip_r">#REF!</definedName>
    <definedName name="upr">#REF!</definedName>
    <definedName name="vid_t">#REF!</definedName>
    <definedName name="vj">#REF!</definedName>
    <definedName name="апп" localSheetId="0">#REF!</definedName>
    <definedName name="апп">#REF!</definedName>
    <definedName name="БД" localSheetId="0">#REF!</definedName>
    <definedName name="БД">#REF!</definedName>
    <definedName name="в1" localSheetId="0">#REF!</definedName>
    <definedName name="в1">#REF!</definedName>
    <definedName name="вв" localSheetId="0">#REF!</definedName>
    <definedName name="вв">#REF!</definedName>
    <definedName name="вид">#REF!</definedName>
    <definedName name="вид_дома">#REF!</definedName>
    <definedName name="внештатные">#REF!</definedName>
    <definedName name="ворорв" localSheetId="0">#REF!</definedName>
    <definedName name="ворорв">#REF!</definedName>
    <definedName name="вредность">#REF!</definedName>
    <definedName name="выплаты">#REF!</definedName>
    <definedName name="ГВС">#REF!</definedName>
    <definedName name="год" localSheetId="0">#REF!</definedName>
    <definedName name="год">#REF!</definedName>
    <definedName name="группа">#REF!</definedName>
    <definedName name="д" localSheetId="0">#REF!</definedName>
    <definedName name="д">#REF!</definedName>
    <definedName name="должность">#REF!</definedName>
    <definedName name="звание">#REF!</definedName>
    <definedName name="ййй" localSheetId="0">#REF!</definedName>
    <definedName name="ййй">#REF!</definedName>
    <definedName name="категория">#REF!</definedName>
    <definedName name="квалификация">#REF!</definedName>
    <definedName name="классность">#REF!</definedName>
    <definedName name="кс_2" localSheetId="0">#REF!</definedName>
    <definedName name="кс_2">#REF!</definedName>
    <definedName name="кс2" localSheetId="0">#REF!</definedName>
    <definedName name="кс2">#REF!</definedName>
    <definedName name="МОГО__Воркута">#REF!</definedName>
    <definedName name="МОГО__Инта">#REF!</definedName>
    <definedName name="МОГО__Сыктывкар">#REF!</definedName>
    <definedName name="МОГО__Усинск">#REF!</definedName>
    <definedName name="МОГО__Ухта">#REF!</definedName>
    <definedName name="молодые">#REF!</definedName>
    <definedName name="МР">#REF!</definedName>
    <definedName name="МРР">#REF!</definedName>
    <definedName name="_xlnm.Print_Area" localSheetId="0">'спр_угл дисп'!$A$1:$O$38</definedName>
    <definedName name="опасность">#REF!</definedName>
    <definedName name="Подразделение">#REF!</definedName>
    <definedName name="пор" localSheetId="0">#REF!</definedName>
    <definedName name="пор">#REF!</definedName>
    <definedName name="порпшлгн" localSheetId="0">#REF!</definedName>
    <definedName name="порпшлгн">#REF!</definedName>
    <definedName name="порпшлгн_2" localSheetId="0">#REF!</definedName>
    <definedName name="порпшлгн_2">#REF!</definedName>
    <definedName name="проф">#REF!</definedName>
    <definedName name="работа">#REF!</definedName>
    <definedName name="разрывной">#REF!</definedName>
    <definedName name="РПН_Согаз" localSheetId="0">#REF!</definedName>
    <definedName name="РПН_Согаз">#REF!</definedName>
    <definedName name="с" localSheetId="0">#REF!</definedName>
    <definedName name="с">#REF!</definedName>
    <definedName name="Сноска" localSheetId="0">#REF!</definedName>
    <definedName name="Сноска">#REF!</definedName>
    <definedName name="спецы">#REF!</definedName>
    <definedName name="Список_МО" localSheetId="0">#REF!</definedName>
    <definedName name="Список_МО">#REF!</definedName>
    <definedName name="стаж">#REF!</definedName>
    <definedName name="Стоматология">#REF!</definedName>
    <definedName name="уровень">#REF!</definedName>
    <definedName name="услуги" localSheetId="0">#REF!</definedName>
    <definedName name="услуги">#REF!</definedName>
    <definedName name="ЧТС" localSheetId="0">#REF!</definedName>
    <definedName name="ЧТС">#REF!</definedName>
    <definedName name="шщгвапщшващпщш" localSheetId="0">#REF!</definedName>
    <definedName name="шщгвапщшващпщш">#REF!</definedName>
    <definedName name="шщржзгшпжю" localSheetId="0">#REF!</definedName>
    <definedName name="шщржзгшпж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N8" i="1"/>
  <c r="O8" i="1"/>
  <c r="O20" i="1" l="1"/>
  <c r="N21" i="1"/>
  <c r="M21" i="1"/>
  <c r="O24" i="1" l="1"/>
  <c r="O9" i="1"/>
  <c r="M28" i="1"/>
  <c r="N11" i="1"/>
  <c r="N28" i="1"/>
  <c r="O26" i="1"/>
  <c r="O27" i="1"/>
  <c r="O10" i="1"/>
  <c r="O11" i="1"/>
  <c r="M29" i="1"/>
  <c r="M12" i="1"/>
  <c r="M13" i="1"/>
  <c r="N27" i="1"/>
  <c r="N12" i="1"/>
  <c r="M16" i="1"/>
  <c r="O23" i="1"/>
  <c r="O25" i="1"/>
  <c r="O35" i="1"/>
  <c r="N19" i="1"/>
  <c r="O21" i="1"/>
  <c r="O22" i="1"/>
  <c r="L8" i="1"/>
  <c r="O12" i="1"/>
  <c r="N13" i="1"/>
  <c r="M14" i="1"/>
  <c r="O28" i="1"/>
  <c r="N29" i="1"/>
  <c r="M30" i="1"/>
  <c r="O13" i="1"/>
  <c r="N14" i="1"/>
  <c r="M15" i="1"/>
  <c r="O29" i="1"/>
  <c r="N30" i="1"/>
  <c r="M31" i="1"/>
  <c r="O14" i="1"/>
  <c r="N15" i="1"/>
  <c r="O30" i="1"/>
  <c r="N31" i="1"/>
  <c r="M32" i="1"/>
  <c r="O15" i="1"/>
  <c r="N16" i="1"/>
  <c r="M17" i="1"/>
  <c r="O31" i="1"/>
  <c r="N32" i="1"/>
  <c r="M33" i="1"/>
  <c r="O16" i="1"/>
  <c r="N17" i="1"/>
  <c r="M18" i="1"/>
  <c r="O32" i="1"/>
  <c r="N33" i="1"/>
  <c r="M34" i="1"/>
  <c r="O17" i="1"/>
  <c r="N18" i="1"/>
  <c r="M19" i="1"/>
  <c r="O33" i="1"/>
  <c r="N34" i="1"/>
  <c r="M35" i="1"/>
  <c r="O18" i="1"/>
  <c r="M20" i="1"/>
  <c r="O34" i="1"/>
  <c r="N35" i="1"/>
  <c r="O19" i="1"/>
  <c r="N20" i="1"/>
  <c r="M22" i="1"/>
  <c r="J8" i="1"/>
  <c r="J34" i="1" s="1"/>
  <c r="N22" i="1"/>
  <c r="M23" i="1"/>
  <c r="N23" i="1"/>
  <c r="M24" i="1"/>
  <c r="N24" i="1"/>
  <c r="M25" i="1"/>
  <c r="G8" i="1"/>
  <c r="G25" i="1" s="1"/>
  <c r="H8" i="1"/>
  <c r="N9" i="1"/>
  <c r="M10" i="1"/>
  <c r="N25" i="1"/>
  <c r="M26" i="1"/>
  <c r="K8" i="1"/>
  <c r="M9" i="1"/>
  <c r="I8" i="1"/>
  <c r="N10" i="1"/>
  <c r="M11" i="1"/>
  <c r="N26" i="1"/>
  <c r="M27" i="1"/>
  <c r="J11" i="1" l="1"/>
  <c r="J22" i="1"/>
  <c r="J30" i="1"/>
  <c r="I34" i="1"/>
  <c r="I14" i="1"/>
  <c r="I15" i="1"/>
  <c r="I11" i="1"/>
  <c r="I27" i="1"/>
  <c r="I30" i="1"/>
  <c r="J29" i="1"/>
  <c r="J10" i="1"/>
  <c r="G16" i="1"/>
  <c r="G17" i="1"/>
  <c r="J15" i="1"/>
  <c r="J14" i="1"/>
  <c r="H18" i="1"/>
  <c r="H27" i="1"/>
  <c r="H26" i="1"/>
  <c r="H25" i="1"/>
  <c r="H24" i="1"/>
  <c r="H23" i="1"/>
  <c r="H21" i="1"/>
  <c r="H20" i="1"/>
  <c r="H34" i="1"/>
  <c r="H19" i="1"/>
  <c r="H33" i="1"/>
  <c r="H9" i="1"/>
  <c r="H29" i="1"/>
  <c r="H30" i="1"/>
  <c r="H32" i="1"/>
  <c r="H17" i="1"/>
  <c r="H13" i="1"/>
  <c r="H12" i="1"/>
  <c r="H15" i="1"/>
  <c r="H22" i="1"/>
  <c r="H28" i="1"/>
  <c r="H10" i="1"/>
  <c r="H11" i="1"/>
  <c r="H35" i="1"/>
  <c r="H14" i="1"/>
  <c r="H31" i="1"/>
  <c r="H16" i="1"/>
  <c r="K24" i="1"/>
  <c r="K23" i="1"/>
  <c r="K21" i="1"/>
  <c r="K20" i="1"/>
  <c r="K19" i="1"/>
  <c r="K15" i="1"/>
  <c r="K18" i="1"/>
  <c r="K31" i="1"/>
  <c r="K16" i="1"/>
  <c r="K17" i="1"/>
  <c r="K27" i="1"/>
  <c r="K26" i="1"/>
  <c r="K34" i="1"/>
  <c r="K12" i="1"/>
  <c r="K10" i="1"/>
  <c r="K25" i="1"/>
  <c r="K29" i="1"/>
  <c r="K30" i="1"/>
  <c r="K33" i="1"/>
  <c r="K32" i="1"/>
  <c r="K11" i="1"/>
  <c r="K9" i="1"/>
  <c r="K28" i="1"/>
  <c r="K13" i="1"/>
  <c r="K14" i="1"/>
  <c r="K35" i="1"/>
  <c r="K22" i="1"/>
  <c r="L23" i="1"/>
  <c r="L21" i="1"/>
  <c r="L14" i="1"/>
  <c r="L20" i="1"/>
  <c r="L19" i="1"/>
  <c r="L18" i="1"/>
  <c r="L30" i="1"/>
  <c r="L15" i="1"/>
  <c r="L16" i="1"/>
  <c r="L26" i="1"/>
  <c r="L9" i="1"/>
  <c r="L33" i="1"/>
  <c r="L11" i="1"/>
  <c r="L28" i="1"/>
  <c r="L35" i="1"/>
  <c r="L24" i="1"/>
  <c r="L22" i="1"/>
  <c r="L32" i="1"/>
  <c r="L31" i="1"/>
  <c r="L10" i="1"/>
  <c r="L13" i="1"/>
  <c r="L27" i="1"/>
  <c r="L29" i="1"/>
  <c r="L12" i="1"/>
  <c r="L34" i="1"/>
  <c r="L17" i="1"/>
  <c r="L25" i="1"/>
  <c r="G32" i="1"/>
  <c r="G15" i="1"/>
  <c r="G22" i="1"/>
  <c r="I16" i="1"/>
  <c r="I13" i="1"/>
  <c r="G12" i="1"/>
  <c r="J25" i="1"/>
  <c r="F25" i="1" s="1"/>
  <c r="J24" i="1"/>
  <c r="J23" i="1"/>
  <c r="J21" i="1"/>
  <c r="J16" i="1"/>
  <c r="J20" i="1"/>
  <c r="J19" i="1"/>
  <c r="J32" i="1"/>
  <c r="I32" i="1"/>
  <c r="G34" i="1"/>
  <c r="J12" i="1"/>
  <c r="I10" i="1"/>
  <c r="I26" i="1"/>
  <c r="I25" i="1"/>
  <c r="I24" i="1"/>
  <c r="I23" i="1"/>
  <c r="I21" i="1"/>
  <c r="I20" i="1"/>
  <c r="I17" i="1"/>
  <c r="I19" i="1"/>
  <c r="I33" i="1"/>
  <c r="G10" i="1"/>
  <c r="G11" i="1"/>
  <c r="I9" i="1"/>
  <c r="I35" i="1"/>
  <c r="J33" i="1"/>
  <c r="F8" i="1"/>
  <c r="G19" i="1"/>
  <c r="G28" i="1"/>
  <c r="G27" i="1"/>
  <c r="G26" i="1"/>
  <c r="G24" i="1"/>
  <c r="G23" i="1"/>
  <c r="G21" i="1"/>
  <c r="G20" i="1"/>
  <c r="G35" i="1"/>
  <c r="G29" i="1"/>
  <c r="G33" i="1"/>
  <c r="G9" i="1"/>
  <c r="I31" i="1"/>
  <c r="G14" i="1"/>
  <c r="G31" i="1"/>
  <c r="J9" i="1"/>
  <c r="J26" i="1"/>
  <c r="I12" i="1"/>
  <c r="J13" i="1"/>
  <c r="I29" i="1"/>
  <c r="G30" i="1"/>
  <c r="F30" i="1" s="1"/>
  <c r="J35" i="1"/>
  <c r="I18" i="1"/>
  <c r="G18" i="1"/>
  <c r="J28" i="1"/>
  <c r="J18" i="1"/>
  <c r="J17" i="1"/>
  <c r="J31" i="1"/>
  <c r="I28" i="1"/>
  <c r="F17" i="1"/>
  <c r="J27" i="1"/>
  <c r="G13" i="1"/>
  <c r="I22" i="1"/>
  <c r="F10" i="1" l="1"/>
  <c r="F26" i="1"/>
  <c r="F33" i="1"/>
  <c r="F27" i="1"/>
  <c r="F23" i="1"/>
  <c r="F15" i="1"/>
  <c r="F16" i="1"/>
  <c r="F9" i="1"/>
  <c r="F11" i="1"/>
  <c r="F14" i="1"/>
  <c r="F35" i="1"/>
  <c r="F18" i="1"/>
  <c r="F20" i="1"/>
  <c r="F29" i="1"/>
  <c r="F21" i="1"/>
  <c r="F24" i="1"/>
  <c r="F12" i="1"/>
  <c r="F28" i="1"/>
  <c r="F22" i="1"/>
  <c r="F32" i="1"/>
  <c r="F13" i="1"/>
  <c r="F19" i="1"/>
  <c r="F31" i="1"/>
  <c r="F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Абих Юлия Васильевна</author>
  </authors>
  <commentList>
    <comment ref="M8" authorId="0" shapeId="0" xr:uid="{566217BA-84DA-45F1-9FC4-23F931AF2292}">
      <text>
        <r>
          <rPr>
            <b/>
            <sz val="9"/>
            <color indexed="81"/>
            <rFont val="Tahoma"/>
            <family val="2"/>
            <charset val="204"/>
          </rPr>
          <t>Абих Юлия Васильевна:</t>
        </r>
        <r>
          <rPr>
            <sz val="9"/>
            <color indexed="81"/>
            <rFont val="Tahoma"/>
            <family val="2"/>
            <charset val="204"/>
          </rPr>
          <t xml:space="preserve">
БС * kзтр УЗИ</t>
        </r>
      </text>
    </comment>
    <comment ref="N8" authorId="0" shapeId="0" xr:uid="{4E72E0A7-C585-4BA7-BD5E-6E275AED305F}">
      <text>
        <r>
          <rPr>
            <b/>
            <sz val="9"/>
            <color indexed="81"/>
            <rFont val="Tahoma"/>
            <family val="2"/>
            <charset val="204"/>
          </rPr>
          <t>Абих Юлия Васильевна:</t>
        </r>
        <r>
          <rPr>
            <sz val="9"/>
            <color indexed="81"/>
            <rFont val="Tahoma"/>
            <family val="2"/>
            <charset val="204"/>
          </rPr>
          <t xml:space="preserve">
БС * kзтр КТ</t>
        </r>
      </text>
    </comment>
    <comment ref="O8" authorId="0" shapeId="0" xr:uid="{EE133518-BC07-4D8F-B730-71FAF537FD2C}">
      <text>
        <r>
          <rPr>
            <b/>
            <sz val="9"/>
            <color indexed="81"/>
            <rFont val="Tahoma"/>
            <family val="2"/>
            <charset val="204"/>
          </rPr>
          <t>Абих Юлия Васильевна:</t>
        </r>
        <r>
          <rPr>
            <sz val="9"/>
            <color indexed="81"/>
            <rFont val="Tahoma"/>
            <family val="2"/>
            <charset val="204"/>
          </rPr>
          <t xml:space="preserve">
БС * kзтр УЗИ</t>
        </r>
      </text>
    </comment>
  </commentList>
</comments>
</file>

<file path=xl/sharedStrings.xml><?xml version="1.0" encoding="utf-8"?>
<sst xmlns="http://schemas.openxmlformats.org/spreadsheetml/2006/main" count="97" uniqueCount="71">
  <si>
    <t>Стоимость исследования в рамках углубленной диспансеризации, руб.</t>
  </si>
  <si>
    <t>Код МО</t>
  </si>
  <si>
    <t xml:space="preserve">Наименование медицинских организаций </t>
  </si>
  <si>
    <t>DicPlace</t>
  </si>
  <si>
    <t>участвующие в углубленной диспансеризации</t>
  </si>
  <si>
    <t>k диф</t>
  </si>
  <si>
    <t>I этап</t>
  </si>
  <si>
    <t>II этап</t>
  </si>
  <si>
    <t>1.1</t>
  </si>
  <si>
    <t>1.1.1</t>
  </si>
  <si>
    <t>1.1.2</t>
  </si>
  <si>
    <t>1.1.3</t>
  </si>
  <si>
    <t>1.1.4</t>
  </si>
  <si>
    <t>1.2</t>
  </si>
  <si>
    <t>1.3</t>
  </si>
  <si>
    <t>2.1</t>
  </si>
  <si>
    <t>2.2</t>
  </si>
  <si>
    <t>2.3</t>
  </si>
  <si>
    <t>Наименование исследования</t>
  </si>
  <si>
    <t>Комплексное посещение, в том числе</t>
  </si>
  <si>
    <t>Измерение насыщения крови кислородом (сатурация) в покое</t>
  </si>
  <si>
    <t>Проведение спирометрии или спирографии</t>
  </si>
  <si>
    <t>Общий (клинический) анализ крови развернутый</t>
  </si>
  <si>
    <t>Биохимический анализ крови (включая исследования уровня холестерина, уровня липопротеинов низкой плотности, С реактивного белка, определение активности аланинаминотрансферазы в крови, определение активности аспартатаминотрансферазы в крови, определение активности лактатдегидрогеназы в крови, исследование уровня креатинина в крови)</t>
  </si>
  <si>
    <t>Проведение теста с 6-минутной ходьбой</t>
  </si>
  <si>
    <t>Определение концентрации Д-димера в крови</t>
  </si>
  <si>
    <t>Проведение эхокардиографии</t>
  </si>
  <si>
    <t>Проведение компьютерной томографии легких</t>
  </si>
  <si>
    <t>Проведение дуплексного сканирования вен нижних конечностей</t>
  </si>
  <si>
    <t>Код номенклатуры №804н</t>
  </si>
  <si>
    <t>-</t>
  </si>
  <si>
    <t>A12.09.005</t>
  </si>
  <si>
    <t>A12.09.001</t>
  </si>
  <si>
    <t>B03.016.003</t>
  </si>
  <si>
    <t>B03.016.004</t>
  </si>
  <si>
    <t>A23.30.023</t>
  </si>
  <si>
    <t>A09.05.051.001</t>
  </si>
  <si>
    <t>A04.10.002</t>
  </si>
  <si>
    <t>A06.09.005</t>
  </si>
  <si>
    <t>A04.12.006.002</t>
  </si>
  <si>
    <t>k затратоёмкости</t>
  </si>
  <si>
    <t>финансовый норматив, руб.</t>
  </si>
  <si>
    <t>+</t>
  </si>
  <si>
    <t>ГБУЗ РК "Княжпогостская ЦРБ"</t>
  </si>
  <si>
    <t>ГБУЗ РК "Сыктывкарская городская поликлиника №3"</t>
  </si>
  <si>
    <t>ГБУЗ РК "Ухтинская городская поликлиника"</t>
  </si>
  <si>
    <t>ГБУЗ РК "Городская поликлиника №2" пгт.Ярега</t>
  </si>
  <si>
    <t>ГБУЗ РК "Воркутинская больница скорой медицинской помощи"</t>
  </si>
  <si>
    <t>ГБУЗ РК "Интинская ЦРБ"</t>
  </si>
  <si>
    <t>ГБУЗ РК "Печорская ЦРБ"</t>
  </si>
  <si>
    <t>ГБУЗ РК "Усинская ЦРБ"</t>
  </si>
  <si>
    <t>ГБУЗ РК "Вуктыльская ЦРБ"</t>
  </si>
  <si>
    <t>ГБУЗ РК "Сосногорская ЦРБ"</t>
  </si>
  <si>
    <t>ГБУЗ РК "Сыктывдинская ЦРБ"</t>
  </si>
  <si>
    <t>ГБУЗ РК "Сысольская ЦРБ"</t>
  </si>
  <si>
    <t>ГУЗ РК "Койгородская ЦРБ"</t>
  </si>
  <si>
    <t>ГБУЗ РК "Прилузская ЦРБ"</t>
  </si>
  <si>
    <t>ГБУЗ РК "Корткеросская ЦРБ"</t>
  </si>
  <si>
    <t>ГБУЗ РК "Усть-Куломская ЦРБ"</t>
  </si>
  <si>
    <t>ГБУЗ РК "Троицко-Печорская ЦРБ"</t>
  </si>
  <si>
    <t>ГБУЗ РК "Усть-Вымская ЦРБ"</t>
  </si>
  <si>
    <t>ГБУЗ РК "Удорская ЦРБ"</t>
  </si>
  <si>
    <t>ГБУЗ РК "Ижемская ЦРБ"</t>
  </si>
  <si>
    <t>ГБУЗ РК "Усть-Цилемская ЦРБ"</t>
  </si>
  <si>
    <t>АО "Сыктывкарский ЛПК"</t>
  </si>
  <si>
    <t>ГБУЗ РК "Эжвинская городская поликлиника"</t>
  </si>
  <si>
    <t>ГБУЗ РК "Сыктывкарская городская больница"</t>
  </si>
  <si>
    <t>ЧУЗ "БОЛЬНИЦА "РЖД-МЕДИЦИНА" ГОРОДА ПЕЧОРА  г. Печора</t>
  </si>
  <si>
    <t xml:space="preserve">ЧУЗ "БОЛЬНИЦА "РЖД-МЕДИЦИНА" ГОРОДА ПЕЧОРА г.Сосногорск </t>
  </si>
  <si>
    <t xml:space="preserve">ЧУЗ "БОЛЬНИЦА "РЖД-МЕДИЦИНА" ГОРОДА ПЕЧОРА г.Микунь </t>
  </si>
  <si>
    <t>Справочник тарифов на оплату медицинской помощи в рамках мероприятий по углубленной диспансеризации для медицинских организаций, участвующих в реализации программы обязательного медицинского страхования Республики Коми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</si>
</sst>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00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7">
    <xf numFmtId="0" fontId="0" fillId="0" borderId="0" xfId="0"/>
    <xf numFmtId="3" fontId="3" fillId="0" borderId="0" xfId="1" applyNumberFormat="1" applyFont="1" applyAlignment="1">
      <alignment vertical="center"/>
    </xf>
    <xf numFmtId="3" fontId="1" fillId="0" borderId="0" xfId="1" applyNumberFormat="1"/>
    <xf numFmtId="0" fontId="1" fillId="0" borderId="0" xfId="1"/>
    <xf numFmtId="3" fontId="3" fillId="0" borderId="1" xfId="1" applyNumberFormat="1" applyFont="1" applyBorder="1" applyAlignment="1">
      <alignment horizontal="centerContinuous" vertical="center"/>
    </xf>
    <xf numFmtId="3" fontId="4" fillId="0" borderId="2" xfId="1" applyNumberFormat="1" applyFont="1" applyBorder="1" applyAlignment="1">
      <alignment horizontal="center" vertical="center" wrapText="1"/>
    </xf>
    <xf numFmtId="3" fontId="1" fillId="0" borderId="2" xfId="1" applyNumberFormat="1" applyBorder="1" applyAlignment="1">
      <alignment horizontal="center" wrapText="1"/>
    </xf>
    <xf numFmtId="3" fontId="3" fillId="0" borderId="2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Continuous" vertical="center"/>
    </xf>
    <xf numFmtId="3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 wrapText="1"/>
    </xf>
    <xf numFmtId="3" fontId="1" fillId="0" borderId="3" xfId="1" applyNumberFormat="1" applyBorder="1" applyAlignment="1">
      <alignment horizont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wrapText="1"/>
    </xf>
    <xf numFmtId="164" fontId="1" fillId="0" borderId="0" xfId="1" applyNumberFormat="1" applyAlignment="1">
      <alignment horizontal="center" wrapText="1"/>
    </xf>
    <xf numFmtId="3" fontId="1" fillId="0" borderId="0" xfId="1" applyNumberFormat="1" applyAlignment="1">
      <alignment horizontal="center" wrapText="1"/>
    </xf>
    <xf numFmtId="0" fontId="1" fillId="0" borderId="0" xfId="1" applyAlignment="1">
      <alignment horizontal="center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right" vertical="center" wrapText="1"/>
    </xf>
    <xf numFmtId="3" fontId="1" fillId="0" borderId="1" xfId="1" applyNumberForma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1" fillId="0" borderId="0" xfId="1" applyNumberFormat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3" fontId="1" fillId="0" borderId="0" xfId="1" applyNumberFormat="1" applyAlignment="1">
      <alignment vertical="center" wrapText="1"/>
    </xf>
    <xf numFmtId="3" fontId="1" fillId="0" borderId="0" xfId="1" applyNumberFormat="1" applyAlignment="1">
      <alignment wrapText="1"/>
    </xf>
    <xf numFmtId="4" fontId="5" fillId="0" borderId="1" xfId="1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3" fontId="5" fillId="0" borderId="1" xfId="3" applyNumberFormat="1" applyFont="1" applyBorder="1" applyAlignment="1">
      <alignment horizontal="center" vertical="center" wrapText="1"/>
    </xf>
    <xf numFmtId="3" fontId="1" fillId="0" borderId="1" xfId="1" applyNumberFormat="1" applyBorder="1" applyAlignment="1">
      <alignment horizontal="center" wrapText="1"/>
    </xf>
    <xf numFmtId="166" fontId="1" fillId="0" borderId="1" xfId="3" applyNumberFormat="1" applyBorder="1" applyAlignment="1">
      <alignment horizontal="center" wrapText="1"/>
    </xf>
    <xf numFmtId="4" fontId="5" fillId="0" borderId="1" xfId="1" applyNumberFormat="1" applyFont="1" applyBorder="1" applyAlignment="1">
      <alignment wrapText="1"/>
    </xf>
    <xf numFmtId="4" fontId="1" fillId="0" borderId="0" xfId="1" applyNumberFormat="1" applyAlignment="1">
      <alignment wrapText="1"/>
    </xf>
    <xf numFmtId="3" fontId="2" fillId="0" borderId="0" xfId="1" applyNumberFormat="1" applyFont="1" applyAlignment="1">
      <alignment wrapText="1"/>
    </xf>
    <xf numFmtId="3" fontId="5" fillId="0" borderId="0" xfId="1" applyNumberFormat="1" applyFont="1" applyAlignment="1">
      <alignment wrapText="1"/>
    </xf>
    <xf numFmtId="3" fontId="3" fillId="0" borderId="0" xfId="4" applyNumberFormat="1" applyFont="1" applyAlignment="1">
      <alignment vertical="center"/>
    </xf>
    <xf numFmtId="4" fontId="3" fillId="0" borderId="0" xfId="1" applyNumberFormat="1" applyFont="1" applyAlignment="1">
      <alignment vertical="center"/>
    </xf>
  </cellXfs>
  <cellStyles count="5">
    <cellStyle name="Обычный" xfId="0" builtinId="0"/>
    <cellStyle name="Обычный 11" xfId="1" xr:uid="{3BEE3FAD-F5F6-4AAF-873A-1746D38D5D25}"/>
    <cellStyle name="Обычный 11 4" xfId="4" xr:uid="{6E4A95AC-BD08-4B8F-99B8-53BB1EB62DCB}"/>
    <cellStyle name="Обычный 39 2" xfId="3" xr:uid="{946B7771-319A-438D-B8F5-E1645B496A08}"/>
    <cellStyle name="Обычный 51 2" xfId="2" xr:uid="{67461B87-A06A-4170-88DA-92C45F109C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D365-A415-41DC-8608-F76A987A002E}">
  <sheetPr>
    <tabColor theme="4" tint="-0.249977111117893"/>
    <outlinePr summaryRight="0"/>
    <pageSetUpPr fitToPage="1"/>
  </sheetPr>
  <dimension ref="A1:Q46"/>
  <sheetViews>
    <sheetView tabSelected="1" workbookViewId="0">
      <pane xSplit="5" ySplit="8" topLeftCell="F9" activePane="bottomRight" state="frozen"/>
      <selection activeCell="O95" sqref="O95"/>
      <selection pane="topRight" activeCell="O95" sqref="O95"/>
      <selection pane="bottomLeft" activeCell="O95" sqref="O95"/>
      <selection pane="bottomRight" activeCell="N12" sqref="N12"/>
    </sheetView>
  </sheetViews>
  <sheetFormatPr defaultColWidth="9.140625" defaultRowHeight="15" outlineLevelCol="1" x14ac:dyDescent="0.25"/>
  <cols>
    <col min="1" max="1" width="11.42578125" style="3" customWidth="1"/>
    <col min="2" max="2" width="61.140625" style="3" customWidth="1" collapsed="1"/>
    <col min="3" max="3" width="9.5703125" style="3" hidden="1" customWidth="1" outlineLevel="1"/>
    <col min="4" max="4" width="9" style="25" hidden="1" customWidth="1" outlineLevel="1"/>
    <col min="5" max="5" width="8.5703125" style="16" customWidth="1"/>
    <col min="6" max="15" width="16.140625" style="25" customWidth="1"/>
    <col min="16" max="17" width="9.140625" style="25"/>
    <col min="18" max="16384" width="9.140625" style="3"/>
  </cols>
  <sheetData>
    <row r="1" spans="1:17" ht="42" customHeight="1" x14ac:dyDescent="0.25">
      <c r="A1" s="35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6"/>
      <c r="O1" s="1"/>
      <c r="P1" s="2"/>
      <c r="Q1" s="2"/>
    </row>
    <row r="2" spans="1:17" ht="19.5" customHeight="1" x14ac:dyDescent="0.25">
      <c r="A2" s="1"/>
      <c r="B2" s="1"/>
      <c r="C2" s="1"/>
      <c r="D2" s="1"/>
      <c r="E2" s="1"/>
      <c r="F2" s="4" t="s">
        <v>0</v>
      </c>
      <c r="G2" s="4"/>
      <c r="H2" s="4"/>
      <c r="I2" s="4"/>
      <c r="J2" s="4"/>
      <c r="K2" s="4"/>
      <c r="L2" s="4"/>
      <c r="M2" s="4"/>
      <c r="N2" s="4"/>
      <c r="O2" s="4"/>
      <c r="P2" s="2"/>
      <c r="Q2" s="2"/>
    </row>
    <row r="3" spans="1:17" s="10" customFormat="1" ht="22.5" customHeight="1" x14ac:dyDescent="0.25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8" t="s">
        <v>6</v>
      </c>
      <c r="G3" s="8"/>
      <c r="H3" s="8"/>
      <c r="I3" s="8"/>
      <c r="J3" s="8"/>
      <c r="K3" s="8"/>
      <c r="L3" s="8"/>
      <c r="M3" s="8" t="s">
        <v>7</v>
      </c>
      <c r="N3" s="8"/>
      <c r="O3" s="8"/>
      <c r="P3" s="9"/>
      <c r="Q3" s="9"/>
    </row>
    <row r="4" spans="1:17" s="17" customFormat="1" ht="15.75" customHeight="1" x14ac:dyDescent="0.25">
      <c r="A4" s="11"/>
      <c r="B4" s="11"/>
      <c r="C4" s="11"/>
      <c r="D4" s="12"/>
      <c r="E4" s="13"/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5"/>
      <c r="Q4" s="16"/>
    </row>
    <row r="5" spans="1:17" s="22" customFormat="1" ht="72.75" customHeight="1" x14ac:dyDescent="0.25">
      <c r="A5" s="18"/>
      <c r="B5" s="19" t="s">
        <v>18</v>
      </c>
      <c r="C5" s="18"/>
      <c r="D5" s="18"/>
      <c r="E5" s="20"/>
      <c r="F5" s="21" t="s">
        <v>19</v>
      </c>
      <c r="G5" s="21" t="s">
        <v>20</v>
      </c>
      <c r="H5" s="21" t="s">
        <v>21</v>
      </c>
      <c r="I5" s="21" t="s">
        <v>22</v>
      </c>
      <c r="J5" s="21" t="s">
        <v>23</v>
      </c>
      <c r="K5" s="21" t="s">
        <v>24</v>
      </c>
      <c r="L5" s="21" t="s">
        <v>25</v>
      </c>
      <c r="M5" s="21" t="s">
        <v>26</v>
      </c>
      <c r="N5" s="21" t="s">
        <v>27</v>
      </c>
      <c r="O5" s="21" t="s">
        <v>28</v>
      </c>
    </row>
    <row r="6" spans="1:17" s="22" customFormat="1" ht="18" customHeight="1" x14ac:dyDescent="0.25">
      <c r="A6" s="18"/>
      <c r="B6" s="19" t="s">
        <v>29</v>
      </c>
      <c r="C6" s="18"/>
      <c r="D6" s="18"/>
      <c r="E6" s="20"/>
      <c r="F6" s="20" t="s">
        <v>30</v>
      </c>
      <c r="G6" s="20" t="s">
        <v>31</v>
      </c>
      <c r="H6" s="20" t="s">
        <v>32</v>
      </c>
      <c r="I6" s="20" t="s">
        <v>33</v>
      </c>
      <c r="J6" s="20" t="s">
        <v>34</v>
      </c>
      <c r="K6" s="20" t="s">
        <v>35</v>
      </c>
      <c r="L6" s="20" t="s">
        <v>36</v>
      </c>
      <c r="M6" s="20" t="s">
        <v>37</v>
      </c>
      <c r="N6" s="20" t="s">
        <v>38</v>
      </c>
      <c r="O6" s="20" t="s">
        <v>39</v>
      </c>
    </row>
    <row r="7" spans="1:17" s="24" customFormat="1" ht="15" customHeight="1" x14ac:dyDescent="0.25">
      <c r="A7" s="18"/>
      <c r="B7" s="19" t="s">
        <v>40</v>
      </c>
      <c r="C7" s="19"/>
      <c r="D7" s="18"/>
      <c r="E7" s="20"/>
      <c r="F7" s="23">
        <v>0.75812999999999997</v>
      </c>
      <c r="G7" s="23">
        <v>2.5061E-2</v>
      </c>
      <c r="H7" s="23">
        <v>0.12943499999999999</v>
      </c>
      <c r="I7" s="23">
        <v>9.2973E-2</v>
      </c>
      <c r="J7" s="23">
        <v>0.51066199999999995</v>
      </c>
      <c r="K7" s="23">
        <v>6.2604000000000007E-2</v>
      </c>
      <c r="L7" s="23">
        <v>0.43754199999999999</v>
      </c>
      <c r="M7" s="23">
        <v>0.45613799999999999</v>
      </c>
      <c r="N7" s="23">
        <v>1.0591999999999999</v>
      </c>
      <c r="O7" s="23">
        <v>0.46251399999999998</v>
      </c>
    </row>
    <row r="8" spans="1:17" s="25" customFormat="1" ht="15" customHeight="1" x14ac:dyDescent="0.25">
      <c r="A8" s="18"/>
      <c r="B8" s="19" t="s">
        <v>41</v>
      </c>
      <c r="C8" s="19"/>
      <c r="E8" s="26">
        <v>1384.8</v>
      </c>
      <c r="F8" s="26">
        <f>SUM(G8:J8)</f>
        <v>1049.8499999999999</v>
      </c>
      <c r="G8" s="26">
        <f>ROUND($E$8*G7,2)</f>
        <v>34.700000000000003</v>
      </c>
      <c r="H8" s="26">
        <f t="shared" ref="H8:O8" si="0">ROUND($E$8*H7,2)</f>
        <v>179.24</v>
      </c>
      <c r="I8" s="26">
        <f t="shared" si="0"/>
        <v>128.75</v>
      </c>
      <c r="J8" s="26">
        <f t="shared" si="0"/>
        <v>707.16</v>
      </c>
      <c r="K8" s="26">
        <f t="shared" si="0"/>
        <v>86.69</v>
      </c>
      <c r="L8" s="26">
        <f t="shared" si="0"/>
        <v>605.91</v>
      </c>
      <c r="M8" s="26">
        <f t="shared" si="0"/>
        <v>631.66</v>
      </c>
      <c r="N8" s="26">
        <f t="shared" si="0"/>
        <v>1466.78</v>
      </c>
      <c r="O8" s="26">
        <f t="shared" si="0"/>
        <v>640.49</v>
      </c>
    </row>
    <row r="9" spans="1:17" s="25" customFormat="1" ht="20.25" customHeight="1" x14ac:dyDescent="0.25">
      <c r="A9" s="18">
        <v>110001</v>
      </c>
      <c r="B9" s="27" t="s">
        <v>43</v>
      </c>
      <c r="C9" s="28">
        <v>87208</v>
      </c>
      <c r="D9" s="29" t="s">
        <v>42</v>
      </c>
      <c r="E9" s="30">
        <v>1.7</v>
      </c>
      <c r="F9" s="31">
        <f t="shared" ref="F9:F35" si="1">SUM(G9:J9)</f>
        <v>1784.75</v>
      </c>
      <c r="G9" s="31">
        <f t="shared" ref="G9:O24" si="2">IF($D9="+",ROUND(G$8*$E9,2),"")</f>
        <v>58.99</v>
      </c>
      <c r="H9" s="31">
        <f t="shared" si="2"/>
        <v>304.70999999999998</v>
      </c>
      <c r="I9" s="31">
        <f t="shared" si="2"/>
        <v>218.88</v>
      </c>
      <c r="J9" s="31">
        <f t="shared" si="2"/>
        <v>1202.17</v>
      </c>
      <c r="K9" s="31">
        <f t="shared" si="2"/>
        <v>147.37</v>
      </c>
      <c r="L9" s="31">
        <f t="shared" si="2"/>
        <v>1030.05</v>
      </c>
      <c r="M9" s="31">
        <f t="shared" si="2"/>
        <v>1073.82</v>
      </c>
      <c r="N9" s="31">
        <f t="shared" si="2"/>
        <v>2493.5300000000002</v>
      </c>
      <c r="O9" s="31">
        <f t="shared" si="2"/>
        <v>1088.83</v>
      </c>
    </row>
    <row r="10" spans="1:17" s="25" customFormat="1" x14ac:dyDescent="0.25">
      <c r="A10" s="18">
        <v>110007</v>
      </c>
      <c r="B10" s="27" t="s">
        <v>44</v>
      </c>
      <c r="C10" s="28">
        <v>87401</v>
      </c>
      <c r="D10" s="29" t="s">
        <v>42</v>
      </c>
      <c r="E10" s="30">
        <v>1.7</v>
      </c>
      <c r="F10" s="31">
        <f t="shared" si="1"/>
        <v>1784.75</v>
      </c>
      <c r="G10" s="31">
        <f t="shared" si="2"/>
        <v>58.99</v>
      </c>
      <c r="H10" s="31">
        <f t="shared" si="2"/>
        <v>304.70999999999998</v>
      </c>
      <c r="I10" s="31">
        <f t="shared" si="2"/>
        <v>218.88</v>
      </c>
      <c r="J10" s="31">
        <f t="shared" si="2"/>
        <v>1202.17</v>
      </c>
      <c r="K10" s="31">
        <f t="shared" si="2"/>
        <v>147.37</v>
      </c>
      <c r="L10" s="31">
        <f t="shared" si="2"/>
        <v>1030.05</v>
      </c>
      <c r="M10" s="31">
        <f t="shared" si="2"/>
        <v>1073.82</v>
      </c>
      <c r="N10" s="31">
        <f t="shared" si="2"/>
        <v>2493.5300000000002</v>
      </c>
      <c r="O10" s="31">
        <f t="shared" si="2"/>
        <v>1088.83</v>
      </c>
    </row>
    <row r="11" spans="1:17" s="25" customFormat="1" x14ac:dyDescent="0.25">
      <c r="A11" s="18">
        <v>110016</v>
      </c>
      <c r="B11" s="27" t="s">
        <v>45</v>
      </c>
      <c r="C11" s="28">
        <v>87425</v>
      </c>
      <c r="D11" s="29" t="s">
        <v>42</v>
      </c>
      <c r="E11" s="30">
        <v>1.8</v>
      </c>
      <c r="F11" s="31">
        <f t="shared" si="1"/>
        <v>1889.73</v>
      </c>
      <c r="G11" s="31">
        <f t="shared" si="2"/>
        <v>62.46</v>
      </c>
      <c r="H11" s="31">
        <f t="shared" si="2"/>
        <v>322.63</v>
      </c>
      <c r="I11" s="31">
        <f t="shared" si="2"/>
        <v>231.75</v>
      </c>
      <c r="J11" s="31">
        <f t="shared" si="2"/>
        <v>1272.8900000000001</v>
      </c>
      <c r="K11" s="31">
        <f t="shared" si="2"/>
        <v>156.04</v>
      </c>
      <c r="L11" s="31">
        <f t="shared" si="2"/>
        <v>1090.6400000000001</v>
      </c>
      <c r="M11" s="31">
        <f t="shared" si="2"/>
        <v>1136.99</v>
      </c>
      <c r="N11" s="31">
        <f t="shared" si="2"/>
        <v>2640.2</v>
      </c>
      <c r="O11" s="31">
        <f t="shared" si="2"/>
        <v>1152.8800000000001</v>
      </c>
    </row>
    <row r="12" spans="1:17" s="25" customFormat="1" x14ac:dyDescent="0.25">
      <c r="A12" s="18">
        <v>110021</v>
      </c>
      <c r="B12" s="27" t="s">
        <v>46</v>
      </c>
      <c r="C12" s="28">
        <v>87425</v>
      </c>
      <c r="D12" s="29" t="s">
        <v>42</v>
      </c>
      <c r="E12" s="30">
        <v>1.8</v>
      </c>
      <c r="F12" s="31">
        <f t="shared" si="1"/>
        <v>1889.73</v>
      </c>
      <c r="G12" s="31">
        <f t="shared" si="2"/>
        <v>62.46</v>
      </c>
      <c r="H12" s="31">
        <f t="shared" si="2"/>
        <v>322.63</v>
      </c>
      <c r="I12" s="31">
        <f t="shared" si="2"/>
        <v>231.75</v>
      </c>
      <c r="J12" s="31">
        <f t="shared" si="2"/>
        <v>1272.8900000000001</v>
      </c>
      <c r="K12" s="31">
        <f t="shared" si="2"/>
        <v>156.04</v>
      </c>
      <c r="L12" s="31">
        <f t="shared" si="2"/>
        <v>1090.6400000000001</v>
      </c>
      <c r="M12" s="31">
        <f t="shared" si="2"/>
        <v>1136.99</v>
      </c>
      <c r="N12" s="31">
        <f t="shared" si="2"/>
        <v>2640.2</v>
      </c>
      <c r="O12" s="31">
        <f t="shared" si="2"/>
        <v>1152.8800000000001</v>
      </c>
    </row>
    <row r="13" spans="1:17" s="25" customFormat="1" x14ac:dyDescent="0.25">
      <c r="A13" s="18">
        <v>110027</v>
      </c>
      <c r="B13" s="27" t="s">
        <v>47</v>
      </c>
      <c r="C13" s="28">
        <v>87410</v>
      </c>
      <c r="D13" s="29" t="s">
        <v>42</v>
      </c>
      <c r="E13" s="30">
        <v>2.4</v>
      </c>
      <c r="F13" s="31">
        <f t="shared" si="1"/>
        <v>2519.6400000000003</v>
      </c>
      <c r="G13" s="31">
        <f t="shared" si="2"/>
        <v>83.28</v>
      </c>
      <c r="H13" s="31">
        <f t="shared" si="2"/>
        <v>430.18</v>
      </c>
      <c r="I13" s="31">
        <f t="shared" si="2"/>
        <v>309</v>
      </c>
      <c r="J13" s="31">
        <f t="shared" si="2"/>
        <v>1697.18</v>
      </c>
      <c r="K13" s="31">
        <f t="shared" si="2"/>
        <v>208.06</v>
      </c>
      <c r="L13" s="31">
        <f t="shared" si="2"/>
        <v>1454.18</v>
      </c>
      <c r="M13" s="31">
        <f t="shared" si="2"/>
        <v>1515.98</v>
      </c>
      <c r="N13" s="31">
        <f t="shared" si="2"/>
        <v>3520.27</v>
      </c>
      <c r="O13" s="31">
        <f t="shared" si="2"/>
        <v>1537.18</v>
      </c>
    </row>
    <row r="14" spans="1:17" s="25" customFormat="1" x14ac:dyDescent="0.25">
      <c r="A14" s="18">
        <v>110034</v>
      </c>
      <c r="B14" s="27" t="s">
        <v>48</v>
      </c>
      <c r="C14" s="28">
        <v>87415</v>
      </c>
      <c r="D14" s="29" t="s">
        <v>42</v>
      </c>
      <c r="E14" s="30">
        <v>2.2999999999999998</v>
      </c>
      <c r="F14" s="31">
        <f t="shared" si="1"/>
        <v>2414.66</v>
      </c>
      <c r="G14" s="31">
        <f t="shared" si="2"/>
        <v>79.81</v>
      </c>
      <c r="H14" s="31">
        <f t="shared" si="2"/>
        <v>412.25</v>
      </c>
      <c r="I14" s="31">
        <f t="shared" si="2"/>
        <v>296.13</v>
      </c>
      <c r="J14" s="31">
        <f t="shared" si="2"/>
        <v>1626.47</v>
      </c>
      <c r="K14" s="31">
        <f t="shared" si="2"/>
        <v>199.39</v>
      </c>
      <c r="L14" s="31">
        <f t="shared" si="2"/>
        <v>1393.59</v>
      </c>
      <c r="M14" s="31">
        <f t="shared" si="2"/>
        <v>1452.82</v>
      </c>
      <c r="N14" s="31">
        <f t="shared" si="2"/>
        <v>3373.59</v>
      </c>
      <c r="O14" s="31">
        <f t="shared" si="2"/>
        <v>1473.13</v>
      </c>
    </row>
    <row r="15" spans="1:17" s="25" customFormat="1" x14ac:dyDescent="0.25">
      <c r="A15" s="18">
        <v>110035</v>
      </c>
      <c r="B15" s="27" t="s">
        <v>49</v>
      </c>
      <c r="C15" s="28">
        <v>87420</v>
      </c>
      <c r="D15" s="29" t="s">
        <v>42</v>
      </c>
      <c r="E15" s="30">
        <v>2.1</v>
      </c>
      <c r="F15" s="31">
        <f t="shared" si="1"/>
        <v>2204.69</v>
      </c>
      <c r="G15" s="31">
        <f t="shared" si="2"/>
        <v>72.87</v>
      </c>
      <c r="H15" s="31">
        <f t="shared" si="2"/>
        <v>376.4</v>
      </c>
      <c r="I15" s="31">
        <f t="shared" si="2"/>
        <v>270.38</v>
      </c>
      <c r="J15" s="31">
        <f t="shared" si="2"/>
        <v>1485.04</v>
      </c>
      <c r="K15" s="31">
        <f t="shared" si="2"/>
        <v>182.05</v>
      </c>
      <c r="L15" s="31">
        <f t="shared" si="2"/>
        <v>1272.4100000000001</v>
      </c>
      <c r="M15" s="31">
        <f t="shared" si="2"/>
        <v>1326.49</v>
      </c>
      <c r="N15" s="31">
        <f t="shared" si="2"/>
        <v>3080.24</v>
      </c>
      <c r="O15" s="31">
        <f t="shared" si="2"/>
        <v>1345.03</v>
      </c>
    </row>
    <row r="16" spans="1:17" s="25" customFormat="1" x14ac:dyDescent="0.25">
      <c r="A16" s="18">
        <v>110037</v>
      </c>
      <c r="B16" s="27" t="s">
        <v>50</v>
      </c>
      <c r="C16" s="28">
        <v>87423</v>
      </c>
      <c r="D16" s="29" t="s">
        <v>42</v>
      </c>
      <c r="E16" s="30">
        <v>2.1</v>
      </c>
      <c r="F16" s="31">
        <f t="shared" si="1"/>
        <v>2204.69</v>
      </c>
      <c r="G16" s="31">
        <f t="shared" si="2"/>
        <v>72.87</v>
      </c>
      <c r="H16" s="31">
        <f t="shared" si="2"/>
        <v>376.4</v>
      </c>
      <c r="I16" s="31">
        <f t="shared" si="2"/>
        <v>270.38</v>
      </c>
      <c r="J16" s="31">
        <f t="shared" si="2"/>
        <v>1485.04</v>
      </c>
      <c r="K16" s="31">
        <f t="shared" si="2"/>
        <v>182.05</v>
      </c>
      <c r="L16" s="31">
        <f t="shared" si="2"/>
        <v>1272.4100000000001</v>
      </c>
      <c r="M16" s="31">
        <f t="shared" si="2"/>
        <v>1326.49</v>
      </c>
      <c r="N16" s="31">
        <f t="shared" si="2"/>
        <v>3080.24</v>
      </c>
      <c r="O16" s="31">
        <f t="shared" si="2"/>
        <v>1345.03</v>
      </c>
    </row>
    <row r="17" spans="1:15" s="25" customFormat="1" x14ac:dyDescent="0.25">
      <c r="A17" s="18">
        <v>110038</v>
      </c>
      <c r="B17" s="27" t="s">
        <v>51</v>
      </c>
      <c r="C17" s="28">
        <v>87412</v>
      </c>
      <c r="D17" s="29" t="s">
        <v>42</v>
      </c>
      <c r="E17" s="30">
        <v>1.8</v>
      </c>
      <c r="F17" s="31">
        <f t="shared" si="1"/>
        <v>1889.73</v>
      </c>
      <c r="G17" s="31">
        <f t="shared" si="2"/>
        <v>62.46</v>
      </c>
      <c r="H17" s="31">
        <f t="shared" si="2"/>
        <v>322.63</v>
      </c>
      <c r="I17" s="31">
        <f t="shared" si="2"/>
        <v>231.75</v>
      </c>
      <c r="J17" s="31">
        <f t="shared" si="2"/>
        <v>1272.8900000000001</v>
      </c>
      <c r="K17" s="31">
        <f t="shared" si="2"/>
        <v>156.04</v>
      </c>
      <c r="L17" s="31">
        <f t="shared" si="2"/>
        <v>1090.6400000000001</v>
      </c>
      <c r="M17" s="31">
        <f t="shared" si="2"/>
        <v>1136.99</v>
      </c>
      <c r="N17" s="31">
        <f t="shared" si="2"/>
        <v>2640.2</v>
      </c>
      <c r="O17" s="31">
        <f t="shared" si="2"/>
        <v>1152.8800000000001</v>
      </c>
    </row>
    <row r="18" spans="1:15" s="25" customFormat="1" x14ac:dyDescent="0.25">
      <c r="A18" s="18">
        <v>110041</v>
      </c>
      <c r="B18" s="27" t="s">
        <v>52</v>
      </c>
      <c r="C18" s="28">
        <v>87422</v>
      </c>
      <c r="D18" s="29" t="s">
        <v>42</v>
      </c>
      <c r="E18" s="30">
        <v>1.8</v>
      </c>
      <c r="F18" s="31">
        <f t="shared" si="1"/>
        <v>1889.73</v>
      </c>
      <c r="G18" s="31">
        <f t="shared" si="2"/>
        <v>62.46</v>
      </c>
      <c r="H18" s="31">
        <f t="shared" si="2"/>
        <v>322.63</v>
      </c>
      <c r="I18" s="31">
        <f t="shared" si="2"/>
        <v>231.75</v>
      </c>
      <c r="J18" s="31">
        <f t="shared" si="2"/>
        <v>1272.8900000000001</v>
      </c>
      <c r="K18" s="31">
        <f t="shared" si="2"/>
        <v>156.04</v>
      </c>
      <c r="L18" s="31">
        <f t="shared" si="2"/>
        <v>1090.6400000000001</v>
      </c>
      <c r="M18" s="31">
        <f t="shared" si="2"/>
        <v>1136.99</v>
      </c>
      <c r="N18" s="31">
        <f t="shared" si="2"/>
        <v>2640.2</v>
      </c>
      <c r="O18" s="31">
        <f t="shared" si="2"/>
        <v>1152.8800000000001</v>
      </c>
    </row>
    <row r="19" spans="1:15" s="25" customFormat="1" x14ac:dyDescent="0.25">
      <c r="A19" s="18">
        <v>110042</v>
      </c>
      <c r="B19" s="27" t="s">
        <v>53</v>
      </c>
      <c r="C19" s="28">
        <v>87228</v>
      </c>
      <c r="D19" s="29" t="s">
        <v>42</v>
      </c>
      <c r="E19" s="30">
        <v>1.7</v>
      </c>
      <c r="F19" s="31">
        <f t="shared" si="1"/>
        <v>1784.75</v>
      </c>
      <c r="G19" s="31">
        <f t="shared" si="2"/>
        <v>58.99</v>
      </c>
      <c r="H19" s="31">
        <f t="shared" si="2"/>
        <v>304.70999999999998</v>
      </c>
      <c r="I19" s="31">
        <f t="shared" si="2"/>
        <v>218.88</v>
      </c>
      <c r="J19" s="31">
        <f t="shared" si="2"/>
        <v>1202.17</v>
      </c>
      <c r="K19" s="31">
        <f t="shared" si="2"/>
        <v>147.37</v>
      </c>
      <c r="L19" s="31">
        <f t="shared" si="2"/>
        <v>1030.05</v>
      </c>
      <c r="M19" s="31">
        <f t="shared" si="2"/>
        <v>1073.82</v>
      </c>
      <c r="N19" s="31">
        <f t="shared" si="2"/>
        <v>2493.5300000000002</v>
      </c>
      <c r="O19" s="31">
        <f t="shared" si="2"/>
        <v>1088.83</v>
      </c>
    </row>
    <row r="20" spans="1:15" s="25" customFormat="1" x14ac:dyDescent="0.25">
      <c r="A20" s="18">
        <v>110043</v>
      </c>
      <c r="B20" s="27" t="s">
        <v>54</v>
      </c>
      <c r="C20" s="28">
        <v>87232</v>
      </c>
      <c r="D20" s="29" t="s">
        <v>42</v>
      </c>
      <c r="E20" s="30">
        <v>1.7</v>
      </c>
      <c r="F20" s="31">
        <f t="shared" si="1"/>
        <v>1784.75</v>
      </c>
      <c r="G20" s="31">
        <f t="shared" si="2"/>
        <v>58.99</v>
      </c>
      <c r="H20" s="31">
        <f t="shared" si="2"/>
        <v>304.70999999999998</v>
      </c>
      <c r="I20" s="31">
        <f t="shared" si="2"/>
        <v>218.88</v>
      </c>
      <c r="J20" s="31">
        <f t="shared" si="2"/>
        <v>1202.17</v>
      </c>
      <c r="K20" s="31">
        <f t="shared" si="2"/>
        <v>147.37</v>
      </c>
      <c r="L20" s="31">
        <f t="shared" si="2"/>
        <v>1030.05</v>
      </c>
      <c r="M20" s="31">
        <f t="shared" si="2"/>
        <v>1073.82</v>
      </c>
      <c r="N20" s="31">
        <f t="shared" si="2"/>
        <v>2493.5300000000002</v>
      </c>
      <c r="O20" s="31">
        <f t="shared" si="2"/>
        <v>1088.83</v>
      </c>
    </row>
    <row r="21" spans="1:15" s="25" customFormat="1" x14ac:dyDescent="0.25">
      <c r="A21" s="18">
        <v>110044</v>
      </c>
      <c r="B21" s="27" t="s">
        <v>55</v>
      </c>
      <c r="C21" s="28">
        <v>87212</v>
      </c>
      <c r="D21" s="29" t="s">
        <v>42</v>
      </c>
      <c r="E21" s="30">
        <v>1.7</v>
      </c>
      <c r="F21" s="31">
        <f t="shared" si="1"/>
        <v>1784.75</v>
      </c>
      <c r="G21" s="31">
        <f t="shared" si="2"/>
        <v>58.99</v>
      </c>
      <c r="H21" s="31">
        <f t="shared" si="2"/>
        <v>304.70999999999998</v>
      </c>
      <c r="I21" s="31">
        <f t="shared" si="2"/>
        <v>218.88</v>
      </c>
      <c r="J21" s="31">
        <f t="shared" si="2"/>
        <v>1202.17</v>
      </c>
      <c r="K21" s="31">
        <f t="shared" si="2"/>
        <v>147.37</v>
      </c>
      <c r="L21" s="31">
        <f t="shared" si="2"/>
        <v>1030.05</v>
      </c>
      <c r="M21" s="31">
        <f t="shared" si="2"/>
        <v>1073.82</v>
      </c>
      <c r="N21" s="31">
        <f t="shared" si="2"/>
        <v>2493.5300000000002</v>
      </c>
      <c r="O21" s="31">
        <f t="shared" si="2"/>
        <v>1088.83</v>
      </c>
    </row>
    <row r="22" spans="1:15" s="25" customFormat="1" x14ac:dyDescent="0.25">
      <c r="A22" s="18">
        <v>110045</v>
      </c>
      <c r="B22" s="27" t="s">
        <v>56</v>
      </c>
      <c r="C22" s="28">
        <v>87224</v>
      </c>
      <c r="D22" s="29" t="s">
        <v>42</v>
      </c>
      <c r="E22" s="30">
        <v>1.7</v>
      </c>
      <c r="F22" s="31">
        <f t="shared" si="1"/>
        <v>1784.75</v>
      </c>
      <c r="G22" s="31">
        <f t="shared" si="2"/>
        <v>58.99</v>
      </c>
      <c r="H22" s="31">
        <f t="shared" si="2"/>
        <v>304.70999999999998</v>
      </c>
      <c r="I22" s="31">
        <f t="shared" si="2"/>
        <v>218.88</v>
      </c>
      <c r="J22" s="31">
        <f t="shared" si="2"/>
        <v>1202.17</v>
      </c>
      <c r="K22" s="31">
        <f t="shared" si="2"/>
        <v>147.37</v>
      </c>
      <c r="L22" s="31">
        <f t="shared" si="2"/>
        <v>1030.05</v>
      </c>
      <c r="M22" s="31">
        <f t="shared" si="2"/>
        <v>1073.82</v>
      </c>
      <c r="N22" s="31">
        <f t="shared" si="2"/>
        <v>2493.5300000000002</v>
      </c>
      <c r="O22" s="31">
        <f t="shared" si="2"/>
        <v>1088.83</v>
      </c>
    </row>
    <row r="23" spans="1:15" s="25" customFormat="1" x14ac:dyDescent="0.25">
      <c r="A23" s="18">
        <v>110048</v>
      </c>
      <c r="B23" s="27" t="s">
        <v>57</v>
      </c>
      <c r="C23" s="28">
        <v>87216</v>
      </c>
      <c r="D23" s="29" t="s">
        <v>42</v>
      </c>
      <c r="E23" s="30">
        <v>1.7</v>
      </c>
      <c r="F23" s="31">
        <f t="shared" si="1"/>
        <v>1784.75</v>
      </c>
      <c r="G23" s="31">
        <f t="shared" si="2"/>
        <v>58.99</v>
      </c>
      <c r="H23" s="31">
        <f t="shared" si="2"/>
        <v>304.70999999999998</v>
      </c>
      <c r="I23" s="31">
        <f t="shared" si="2"/>
        <v>218.88</v>
      </c>
      <c r="J23" s="31">
        <f t="shared" si="2"/>
        <v>1202.17</v>
      </c>
      <c r="K23" s="31">
        <f t="shared" si="2"/>
        <v>147.37</v>
      </c>
      <c r="L23" s="31">
        <f t="shared" si="2"/>
        <v>1030.05</v>
      </c>
      <c r="M23" s="31">
        <f t="shared" si="2"/>
        <v>1073.82</v>
      </c>
      <c r="N23" s="31">
        <f t="shared" si="2"/>
        <v>2493.5300000000002</v>
      </c>
      <c r="O23" s="31">
        <f t="shared" si="2"/>
        <v>1088.83</v>
      </c>
    </row>
    <row r="24" spans="1:15" s="25" customFormat="1" x14ac:dyDescent="0.25">
      <c r="A24" s="18">
        <v>110049</v>
      </c>
      <c r="B24" s="27" t="s">
        <v>58</v>
      </c>
      <c r="C24" s="28">
        <v>87248</v>
      </c>
      <c r="D24" s="29" t="s">
        <v>42</v>
      </c>
      <c r="E24" s="30">
        <v>1.7</v>
      </c>
      <c r="F24" s="31">
        <f t="shared" si="1"/>
        <v>1784.75</v>
      </c>
      <c r="G24" s="31">
        <f t="shared" si="2"/>
        <v>58.99</v>
      </c>
      <c r="H24" s="31">
        <f t="shared" si="2"/>
        <v>304.70999999999998</v>
      </c>
      <c r="I24" s="31">
        <f t="shared" si="2"/>
        <v>218.88</v>
      </c>
      <c r="J24" s="31">
        <f t="shared" si="2"/>
        <v>1202.17</v>
      </c>
      <c r="K24" s="31">
        <f t="shared" si="2"/>
        <v>147.37</v>
      </c>
      <c r="L24" s="31">
        <f t="shared" si="2"/>
        <v>1030.05</v>
      </c>
      <c r="M24" s="31">
        <f t="shared" si="2"/>
        <v>1073.82</v>
      </c>
      <c r="N24" s="31">
        <f t="shared" si="2"/>
        <v>2493.5300000000002</v>
      </c>
      <c r="O24" s="31">
        <f t="shared" si="2"/>
        <v>1088.83</v>
      </c>
    </row>
    <row r="25" spans="1:15" s="25" customFormat="1" x14ac:dyDescent="0.25">
      <c r="A25" s="18">
        <v>110051</v>
      </c>
      <c r="B25" s="27" t="s">
        <v>59</v>
      </c>
      <c r="C25" s="28">
        <v>87236</v>
      </c>
      <c r="D25" s="29" t="s">
        <v>42</v>
      </c>
      <c r="E25" s="30">
        <v>1.8</v>
      </c>
      <c r="F25" s="31">
        <f t="shared" si="1"/>
        <v>1889.73</v>
      </c>
      <c r="G25" s="31">
        <f t="shared" ref="G25:O35" si="3">IF($D25="+",ROUND(G$8*$E25,2),"")</f>
        <v>62.46</v>
      </c>
      <c r="H25" s="31">
        <f t="shared" si="3"/>
        <v>322.63</v>
      </c>
      <c r="I25" s="31">
        <f t="shared" si="3"/>
        <v>231.75</v>
      </c>
      <c r="J25" s="31">
        <f t="shared" si="3"/>
        <v>1272.8900000000001</v>
      </c>
      <c r="K25" s="31">
        <f t="shared" si="3"/>
        <v>156.04</v>
      </c>
      <c r="L25" s="31">
        <f t="shared" si="3"/>
        <v>1090.6400000000001</v>
      </c>
      <c r="M25" s="31">
        <f t="shared" si="3"/>
        <v>1136.99</v>
      </c>
      <c r="N25" s="31">
        <f t="shared" si="3"/>
        <v>2640.2</v>
      </c>
      <c r="O25" s="31">
        <f t="shared" si="3"/>
        <v>1152.8800000000001</v>
      </c>
    </row>
    <row r="26" spans="1:15" s="25" customFormat="1" x14ac:dyDescent="0.25">
      <c r="A26" s="18">
        <v>110053</v>
      </c>
      <c r="B26" s="27" t="s">
        <v>60</v>
      </c>
      <c r="C26" s="28">
        <v>87244</v>
      </c>
      <c r="D26" s="29" t="s">
        <v>42</v>
      </c>
      <c r="E26" s="30">
        <v>1.7</v>
      </c>
      <c r="F26" s="31">
        <f t="shared" si="1"/>
        <v>1784.75</v>
      </c>
      <c r="G26" s="31">
        <f t="shared" si="3"/>
        <v>58.99</v>
      </c>
      <c r="H26" s="31">
        <f t="shared" si="3"/>
        <v>304.70999999999998</v>
      </c>
      <c r="I26" s="31">
        <f t="shared" si="3"/>
        <v>218.88</v>
      </c>
      <c r="J26" s="31">
        <f t="shared" si="3"/>
        <v>1202.17</v>
      </c>
      <c r="K26" s="31">
        <f t="shared" si="3"/>
        <v>147.37</v>
      </c>
      <c r="L26" s="31">
        <f t="shared" si="3"/>
        <v>1030.05</v>
      </c>
      <c r="M26" s="31">
        <f t="shared" si="3"/>
        <v>1073.82</v>
      </c>
      <c r="N26" s="31">
        <f t="shared" si="3"/>
        <v>2493.5300000000002</v>
      </c>
      <c r="O26" s="31">
        <f t="shared" si="3"/>
        <v>1088.83</v>
      </c>
    </row>
    <row r="27" spans="1:15" s="25" customFormat="1" x14ac:dyDescent="0.25">
      <c r="A27" s="18">
        <v>110054</v>
      </c>
      <c r="B27" s="27" t="s">
        <v>61</v>
      </c>
      <c r="C27" s="28">
        <v>87240</v>
      </c>
      <c r="D27" s="29" t="s">
        <v>42</v>
      </c>
      <c r="E27" s="30">
        <v>1.8</v>
      </c>
      <c r="F27" s="31">
        <f t="shared" si="1"/>
        <v>1889.73</v>
      </c>
      <c r="G27" s="31">
        <f t="shared" si="3"/>
        <v>62.46</v>
      </c>
      <c r="H27" s="31">
        <f t="shared" si="3"/>
        <v>322.63</v>
      </c>
      <c r="I27" s="31">
        <f t="shared" si="3"/>
        <v>231.75</v>
      </c>
      <c r="J27" s="31">
        <f t="shared" si="3"/>
        <v>1272.8900000000001</v>
      </c>
      <c r="K27" s="31">
        <f t="shared" si="3"/>
        <v>156.04</v>
      </c>
      <c r="L27" s="31">
        <f t="shared" si="3"/>
        <v>1090.6400000000001</v>
      </c>
      <c r="M27" s="31">
        <f t="shared" si="3"/>
        <v>1136.99</v>
      </c>
      <c r="N27" s="31">
        <f t="shared" si="3"/>
        <v>2640.2</v>
      </c>
      <c r="O27" s="31">
        <f t="shared" si="3"/>
        <v>1152.8800000000001</v>
      </c>
    </row>
    <row r="28" spans="1:15" s="25" customFormat="1" x14ac:dyDescent="0.25">
      <c r="A28" s="18">
        <v>110055</v>
      </c>
      <c r="B28" s="27" t="s">
        <v>62</v>
      </c>
      <c r="C28" s="28">
        <v>87204</v>
      </c>
      <c r="D28" s="29" t="s">
        <v>42</v>
      </c>
      <c r="E28" s="30">
        <v>2.1</v>
      </c>
      <c r="F28" s="31">
        <f t="shared" si="1"/>
        <v>2204.69</v>
      </c>
      <c r="G28" s="31">
        <f t="shared" si="3"/>
        <v>72.87</v>
      </c>
      <c r="H28" s="31">
        <f t="shared" si="3"/>
        <v>376.4</v>
      </c>
      <c r="I28" s="31">
        <f t="shared" si="3"/>
        <v>270.38</v>
      </c>
      <c r="J28" s="31">
        <f t="shared" si="3"/>
        <v>1485.04</v>
      </c>
      <c r="K28" s="31">
        <f t="shared" si="3"/>
        <v>182.05</v>
      </c>
      <c r="L28" s="31">
        <f t="shared" si="3"/>
        <v>1272.4100000000001</v>
      </c>
      <c r="M28" s="31">
        <f t="shared" si="3"/>
        <v>1326.49</v>
      </c>
      <c r="N28" s="31">
        <f t="shared" si="3"/>
        <v>3080.24</v>
      </c>
      <c r="O28" s="31">
        <f t="shared" si="3"/>
        <v>1345.03</v>
      </c>
    </row>
    <row r="29" spans="1:15" s="25" customFormat="1" x14ac:dyDescent="0.25">
      <c r="A29" s="18">
        <v>110056</v>
      </c>
      <c r="B29" s="27" t="s">
        <v>63</v>
      </c>
      <c r="C29" s="28">
        <v>87252</v>
      </c>
      <c r="D29" s="29" t="s">
        <v>42</v>
      </c>
      <c r="E29" s="30">
        <v>2.1</v>
      </c>
      <c r="F29" s="31">
        <f t="shared" si="1"/>
        <v>2204.69</v>
      </c>
      <c r="G29" s="31">
        <f t="shared" si="3"/>
        <v>72.87</v>
      </c>
      <c r="H29" s="31">
        <f t="shared" si="3"/>
        <v>376.4</v>
      </c>
      <c r="I29" s="31">
        <f t="shared" si="3"/>
        <v>270.38</v>
      </c>
      <c r="J29" s="31">
        <f t="shared" si="3"/>
        <v>1485.04</v>
      </c>
      <c r="K29" s="31">
        <f t="shared" si="3"/>
        <v>182.05</v>
      </c>
      <c r="L29" s="31">
        <f t="shared" si="3"/>
        <v>1272.4100000000001</v>
      </c>
      <c r="M29" s="31">
        <f t="shared" si="3"/>
        <v>1326.49</v>
      </c>
      <c r="N29" s="31">
        <f t="shared" si="3"/>
        <v>3080.24</v>
      </c>
      <c r="O29" s="31">
        <f t="shared" si="3"/>
        <v>1345.03</v>
      </c>
    </row>
    <row r="30" spans="1:15" s="25" customFormat="1" x14ac:dyDescent="0.25">
      <c r="A30" s="18">
        <v>110057</v>
      </c>
      <c r="B30" s="27" t="s">
        <v>64</v>
      </c>
      <c r="C30" s="28">
        <v>87401</v>
      </c>
      <c r="D30" s="29" t="s">
        <v>42</v>
      </c>
      <c r="E30" s="30">
        <v>1.7</v>
      </c>
      <c r="F30" s="31">
        <f t="shared" si="1"/>
        <v>1784.75</v>
      </c>
      <c r="G30" s="31">
        <f t="shared" si="3"/>
        <v>58.99</v>
      </c>
      <c r="H30" s="31">
        <f t="shared" si="3"/>
        <v>304.70999999999998</v>
      </c>
      <c r="I30" s="31">
        <f t="shared" si="3"/>
        <v>218.88</v>
      </c>
      <c r="J30" s="31">
        <f t="shared" si="3"/>
        <v>1202.17</v>
      </c>
      <c r="K30" s="31">
        <f t="shared" si="3"/>
        <v>147.37</v>
      </c>
      <c r="L30" s="31">
        <f t="shared" si="3"/>
        <v>1030.05</v>
      </c>
      <c r="M30" s="31">
        <f t="shared" si="3"/>
        <v>1073.82</v>
      </c>
      <c r="N30" s="31">
        <f t="shared" si="3"/>
        <v>2493.5300000000002</v>
      </c>
      <c r="O30" s="31">
        <f t="shared" si="3"/>
        <v>1088.83</v>
      </c>
    </row>
    <row r="31" spans="1:15" s="25" customFormat="1" x14ac:dyDescent="0.25">
      <c r="A31" s="18">
        <v>110058</v>
      </c>
      <c r="B31" s="27" t="s">
        <v>65</v>
      </c>
      <c r="C31" s="28">
        <v>87401</v>
      </c>
      <c r="D31" s="29" t="s">
        <v>42</v>
      </c>
      <c r="E31" s="30">
        <v>1.7</v>
      </c>
      <c r="F31" s="31">
        <f t="shared" si="1"/>
        <v>1784.75</v>
      </c>
      <c r="G31" s="31">
        <f t="shared" si="3"/>
        <v>58.99</v>
      </c>
      <c r="H31" s="31">
        <f t="shared" si="3"/>
        <v>304.70999999999998</v>
      </c>
      <c r="I31" s="31">
        <f t="shared" si="3"/>
        <v>218.88</v>
      </c>
      <c r="J31" s="31">
        <f t="shared" si="3"/>
        <v>1202.17</v>
      </c>
      <c r="K31" s="31">
        <f t="shared" si="3"/>
        <v>147.37</v>
      </c>
      <c r="L31" s="31">
        <f t="shared" si="3"/>
        <v>1030.05</v>
      </c>
      <c r="M31" s="31">
        <f t="shared" si="3"/>
        <v>1073.82</v>
      </c>
      <c r="N31" s="31">
        <f t="shared" si="3"/>
        <v>2493.5300000000002</v>
      </c>
      <c r="O31" s="31">
        <f t="shared" si="3"/>
        <v>1088.83</v>
      </c>
    </row>
    <row r="32" spans="1:15" s="25" customFormat="1" x14ac:dyDescent="0.25">
      <c r="A32" s="18">
        <v>110065</v>
      </c>
      <c r="B32" s="27" t="s">
        <v>66</v>
      </c>
      <c r="C32" s="28">
        <v>87401</v>
      </c>
      <c r="D32" s="29" t="s">
        <v>42</v>
      </c>
      <c r="E32" s="30">
        <v>1.7</v>
      </c>
      <c r="F32" s="31">
        <f t="shared" si="1"/>
        <v>1784.75</v>
      </c>
      <c r="G32" s="31">
        <f t="shared" si="3"/>
        <v>58.99</v>
      </c>
      <c r="H32" s="31">
        <f t="shared" si="3"/>
        <v>304.70999999999998</v>
      </c>
      <c r="I32" s="31">
        <f t="shared" si="3"/>
        <v>218.88</v>
      </c>
      <c r="J32" s="31">
        <f t="shared" si="3"/>
        <v>1202.17</v>
      </c>
      <c r="K32" s="31">
        <f t="shared" si="3"/>
        <v>147.37</v>
      </c>
      <c r="L32" s="31">
        <f t="shared" si="3"/>
        <v>1030.05</v>
      </c>
      <c r="M32" s="31">
        <f t="shared" si="3"/>
        <v>1073.82</v>
      </c>
      <c r="N32" s="31">
        <f t="shared" si="3"/>
        <v>2493.5300000000002</v>
      </c>
      <c r="O32" s="31">
        <f t="shared" si="3"/>
        <v>1088.83</v>
      </c>
    </row>
    <row r="33" spans="1:15" s="25" customFormat="1" x14ac:dyDescent="0.25">
      <c r="A33" s="18">
        <v>11007000</v>
      </c>
      <c r="B33" s="27" t="s">
        <v>67</v>
      </c>
      <c r="C33" s="28">
        <v>87420</v>
      </c>
      <c r="D33" s="29" t="s">
        <v>42</v>
      </c>
      <c r="E33" s="30">
        <v>2.1</v>
      </c>
      <c r="F33" s="31">
        <f t="shared" si="1"/>
        <v>2204.69</v>
      </c>
      <c r="G33" s="31">
        <f t="shared" si="3"/>
        <v>72.87</v>
      </c>
      <c r="H33" s="31">
        <f t="shared" si="3"/>
        <v>376.4</v>
      </c>
      <c r="I33" s="31">
        <f t="shared" si="3"/>
        <v>270.38</v>
      </c>
      <c r="J33" s="31">
        <f t="shared" si="3"/>
        <v>1485.04</v>
      </c>
      <c r="K33" s="31">
        <f t="shared" si="3"/>
        <v>182.05</v>
      </c>
      <c r="L33" s="31">
        <f t="shared" si="3"/>
        <v>1272.4100000000001</v>
      </c>
      <c r="M33" s="31">
        <f t="shared" si="3"/>
        <v>1326.49</v>
      </c>
      <c r="N33" s="31">
        <f t="shared" si="3"/>
        <v>3080.24</v>
      </c>
      <c r="O33" s="31">
        <f t="shared" si="3"/>
        <v>1345.03</v>
      </c>
    </row>
    <row r="34" spans="1:15" s="25" customFormat="1" ht="30" x14ac:dyDescent="0.25">
      <c r="A34" s="18">
        <v>11007004</v>
      </c>
      <c r="B34" s="27" t="s">
        <v>68</v>
      </c>
      <c r="C34" s="28">
        <v>87422</v>
      </c>
      <c r="D34" s="29" t="s">
        <v>42</v>
      </c>
      <c r="E34" s="30">
        <v>1.8</v>
      </c>
      <c r="F34" s="31">
        <f t="shared" si="1"/>
        <v>1889.73</v>
      </c>
      <c r="G34" s="31">
        <f t="shared" si="3"/>
        <v>62.46</v>
      </c>
      <c r="H34" s="31">
        <f t="shared" si="3"/>
        <v>322.63</v>
      </c>
      <c r="I34" s="31">
        <f t="shared" si="3"/>
        <v>231.75</v>
      </c>
      <c r="J34" s="31">
        <f t="shared" si="3"/>
        <v>1272.8900000000001</v>
      </c>
      <c r="K34" s="31">
        <f t="shared" si="3"/>
        <v>156.04</v>
      </c>
      <c r="L34" s="31">
        <f t="shared" si="3"/>
        <v>1090.6400000000001</v>
      </c>
      <c r="M34" s="31">
        <f t="shared" si="3"/>
        <v>1136.99</v>
      </c>
      <c r="N34" s="31">
        <f t="shared" si="3"/>
        <v>2640.2</v>
      </c>
      <c r="O34" s="31">
        <f t="shared" si="3"/>
        <v>1152.8800000000001</v>
      </c>
    </row>
    <row r="35" spans="1:15" s="25" customFormat="1" x14ac:dyDescent="0.25">
      <c r="A35" s="18">
        <v>11007003</v>
      </c>
      <c r="B35" s="27" t="s">
        <v>69</v>
      </c>
      <c r="C35" s="28">
        <v>87244</v>
      </c>
      <c r="D35" s="29" t="s">
        <v>42</v>
      </c>
      <c r="E35" s="30">
        <v>1.7</v>
      </c>
      <c r="F35" s="31">
        <f t="shared" si="1"/>
        <v>1784.75</v>
      </c>
      <c r="G35" s="31">
        <f t="shared" si="3"/>
        <v>58.99</v>
      </c>
      <c r="H35" s="31">
        <f t="shared" si="3"/>
        <v>304.70999999999998</v>
      </c>
      <c r="I35" s="31">
        <f t="shared" si="3"/>
        <v>218.88</v>
      </c>
      <c r="J35" s="31">
        <f t="shared" si="3"/>
        <v>1202.17</v>
      </c>
      <c r="K35" s="31">
        <f t="shared" si="3"/>
        <v>147.37</v>
      </c>
      <c r="L35" s="31">
        <f t="shared" si="3"/>
        <v>1030.05</v>
      </c>
      <c r="M35" s="31">
        <f t="shared" si="3"/>
        <v>1073.82</v>
      </c>
      <c r="N35" s="31">
        <f t="shared" si="3"/>
        <v>2493.5300000000002</v>
      </c>
      <c r="O35" s="31">
        <f t="shared" si="3"/>
        <v>1088.83</v>
      </c>
    </row>
    <row r="36" spans="1:15" s="25" customFormat="1" x14ac:dyDescent="0.25">
      <c r="A36" s="3"/>
      <c r="B36" s="3"/>
      <c r="C36" s="3"/>
      <c r="D36" s="16"/>
      <c r="E36" s="16"/>
    </row>
    <row r="37" spans="1:15" s="25" customFormat="1" x14ac:dyDescent="0.25">
      <c r="A37" s="3"/>
      <c r="B37" s="3"/>
      <c r="C37" s="3"/>
      <c r="E37" s="16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s="25" customFormat="1" x14ac:dyDescent="0.25">
      <c r="A38" s="3"/>
      <c r="B38" s="3"/>
      <c r="C38" s="3"/>
      <c r="D38" s="16"/>
      <c r="E38" s="16"/>
      <c r="G38" s="33"/>
      <c r="H38" s="33"/>
      <c r="I38" s="34"/>
      <c r="J38" s="33"/>
      <c r="K38" s="34"/>
      <c r="L38" s="33"/>
    </row>
    <row r="39" spans="1:15" s="25" customFormat="1" x14ac:dyDescent="0.25">
      <c r="A39" s="3"/>
      <c r="B39" s="3"/>
      <c r="C39" s="3"/>
      <c r="E39" s="16"/>
      <c r="F39" s="32"/>
    </row>
    <row r="40" spans="1:15" s="25" customFormat="1" x14ac:dyDescent="0.25">
      <c r="A40" s="3"/>
      <c r="B40" s="3"/>
      <c r="C40" s="3"/>
      <c r="E40" s="16"/>
      <c r="F40" s="32"/>
      <c r="G40" s="32"/>
      <c r="H40" s="32"/>
      <c r="I40" s="32"/>
      <c r="J40" s="32"/>
      <c r="K40" s="32"/>
      <c r="L40" s="32"/>
      <c r="M40" s="32"/>
      <c r="N40" s="32"/>
      <c r="O40" s="32"/>
    </row>
    <row r="41" spans="1:15" s="25" customFormat="1" x14ac:dyDescent="0.25">
      <c r="A41" s="3"/>
      <c r="B41" s="3"/>
      <c r="C41" s="3"/>
      <c r="E41" s="16"/>
    </row>
    <row r="42" spans="1:15" s="25" customFormat="1" x14ac:dyDescent="0.25">
      <c r="A42" s="3"/>
      <c r="B42" s="3"/>
      <c r="C42" s="3"/>
      <c r="E42" s="16"/>
    </row>
    <row r="43" spans="1:15" s="25" customFormat="1" x14ac:dyDescent="0.25">
      <c r="A43" s="3"/>
      <c r="B43" s="3"/>
      <c r="C43" s="3"/>
      <c r="E43" s="16"/>
    </row>
    <row r="44" spans="1:15" s="25" customFormat="1" x14ac:dyDescent="0.25">
      <c r="A44" s="3"/>
      <c r="B44" s="3"/>
      <c r="C44" s="3"/>
      <c r="E44" s="16"/>
    </row>
    <row r="45" spans="1:15" s="25" customFormat="1" x14ac:dyDescent="0.25">
      <c r="A45" s="3"/>
      <c r="B45" s="3"/>
      <c r="C45" s="3"/>
      <c r="E45" s="16"/>
    </row>
    <row r="46" spans="1:15" s="25" customFormat="1" x14ac:dyDescent="0.25">
      <c r="A46" s="3"/>
      <c r="B46" s="3"/>
      <c r="C46" s="3"/>
      <c r="E46" s="16"/>
    </row>
  </sheetData>
  <mergeCells count="5"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8" scale="29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спр_угл дисп</vt:lpstr>
      <vt:lpstr>'спр_угл дисп'!Область_печати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Абих Юлия Васильевна</dc:creator>
  <cp:lastModifiedBy>Абих Юлия Васильевна</cp:lastModifiedBy>
  <dcterms:created xsi:type="dcterms:W3CDTF">2025-01-14T13:33:57Z</dcterms:created>
  <dcterms:modified xsi:type="dcterms:W3CDTF">2025-01-14T13:37:31Z</dcterms:modified>
</cp:coreProperties>
</file>