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946C73F2-7799-46DB-BE2E-22E571555E5A}" xr6:coauthVersionLast="47" xr6:coauthVersionMax="47" xr10:uidLastSave="{00000000-0000-0000-0000-000000000000}"/>
  <bookViews>
    <workbookView xWindow="390" yWindow="390" windowWidth="27075" windowHeight="15540" xr2:uid="{00000000-000D-0000-FFFF-FFFF00000000}"/>
  </bookViews>
  <sheets>
    <sheet name="с 01.01.2024" sheetId="9" r:id="rId1"/>
  </sheets>
  <definedNames>
    <definedName name="____1Excel_BuiltIn_Print_Area_3_1" localSheetId="0">#REF!</definedName>
    <definedName name="____1Excel_BuiltIn_Print_Area_3_1">#REF!</definedName>
    <definedName name="___1Excel_BuiltIn_Print_Area_3_1" localSheetId="0">#REF!</definedName>
    <definedName name="___1Excel_BuiltIn_Print_Area_3_1">#REF!</definedName>
    <definedName name="___2Excel_BuiltIn_Print_Area_4_1" localSheetId="0">#REF!</definedName>
    <definedName name="___2Excel_BuiltIn_Print_Area_4_1">#REF!</definedName>
    <definedName name="___3Excel_BuiltIn_Print_Area_8_2_1" localSheetId="0">#REF!</definedName>
    <definedName name="___3Excel_BuiltIn_Print_Area_8_2_1">#REF!</definedName>
    <definedName name="__1Excel_BuiltIn_Print_Area_3_1" localSheetId="0">#REF!</definedName>
    <definedName name="__1Excel_BuiltIn_Print_Area_3_1">#REF!</definedName>
    <definedName name="__2Excel_BuiltIn_Print_Area_3_1" localSheetId="0">#REF!</definedName>
    <definedName name="__2Excel_BuiltIn_Print_Area_3_1">#REF!</definedName>
    <definedName name="__2Excel_BuiltIn_Print_Area_4_1" localSheetId="0">#REF!</definedName>
    <definedName name="__2Excel_BuiltIn_Print_Area_4_1">#REF!</definedName>
    <definedName name="__3Excel_BuiltIn_Print_Area_4_1" localSheetId="0">#REF!</definedName>
    <definedName name="__3Excel_BuiltIn_Print_Area_4_1">#REF!</definedName>
    <definedName name="__3Excel_BuiltIn_Print_Area_8_2_1" localSheetId="0">#REF!</definedName>
    <definedName name="__3Excel_BuiltIn_Print_Area_8_2_1">#REF!</definedName>
    <definedName name="__5Excel_BuiltIn_Print_Area_8_2_1" localSheetId="0">#REF!</definedName>
    <definedName name="__5Excel_BuiltIn_Print_Area_8_2_1">#REF!</definedName>
    <definedName name="_1_Excel_BuiltIn_Print_Area_3_1" localSheetId="0">#REF!</definedName>
    <definedName name="_1_Excel_BuiltIn_Print_Area_3_1">#REF!</definedName>
    <definedName name="_1Excel_BuiltIn_Print_Area_3_1" localSheetId="0">#REF!</definedName>
    <definedName name="_1Excel_BuiltIn_Print_Area_3_1">#REF!</definedName>
    <definedName name="_2_Excel_BuiltIn_Print_Area_4_1" localSheetId="0">#REF!</definedName>
    <definedName name="_2_Excel_BuiltIn_Print_Area_4_1">#REF!</definedName>
    <definedName name="_2Excel_BuiltIn_Print_Area_3_1" localSheetId="0">#REF!</definedName>
    <definedName name="_2Excel_BuiltIn_Print_Area_3_1">#REF!</definedName>
    <definedName name="_2Excel_BuiltIn_Print_Area_4_1" localSheetId="0">#REF!</definedName>
    <definedName name="_2Excel_BuiltIn_Print_Area_4_1">#REF!</definedName>
    <definedName name="_2Excel_BuiltIn_Print_Area_8_2_1" localSheetId="0">#REF!</definedName>
    <definedName name="_2Excel_BuiltIn_Print_Area_8_2_1">#REF!</definedName>
    <definedName name="_3_Excel_BuiltIn_Print_Area_8_2_1" localSheetId="0">#REF!</definedName>
    <definedName name="_3_Excel_BuiltIn_Print_Area_8_2_1">#REF!</definedName>
    <definedName name="_3Excel_BuiltIn_Print_Area_3_1" localSheetId="0">#REF!</definedName>
    <definedName name="_3Excel_BuiltIn_Print_Area_3_1">#REF!</definedName>
    <definedName name="_3Excel_BuiltIn_Print_Area_4_1" localSheetId="0">#REF!</definedName>
    <definedName name="_3Excel_BuiltIn_Print_Area_4_1">#REF!</definedName>
    <definedName name="_3Excel_BuiltIn_Print_Area_8_2_1" localSheetId="0">#REF!</definedName>
    <definedName name="_3Excel_BuiltIn_Print_Area_8_2_1">#REF!</definedName>
    <definedName name="_4Excel_BuiltIn_Print_Area_3_1" localSheetId="0">#REF!</definedName>
    <definedName name="_4Excel_BuiltIn_Print_Area_3_1">#REF!</definedName>
    <definedName name="_4Excel_BuiltIn_Print_Area_4_1" localSheetId="0">#REF!</definedName>
    <definedName name="_4Excel_BuiltIn_Print_Area_4_1">#REF!</definedName>
    <definedName name="_5Excel_BuiltIn_Print_Area_4_1" localSheetId="0">#REF!</definedName>
    <definedName name="_5Excel_BuiltIn_Print_Area_4_1">#REF!</definedName>
    <definedName name="_5Excel_BuiltIn_Print_Area_8_2_1" localSheetId="0">#REF!</definedName>
    <definedName name="_5Excel_BuiltIn_Print_Area_8_2_1">#REF!</definedName>
    <definedName name="_6Excel_BuiltIn_Print_Area_8_2_1" localSheetId="0">#REF!</definedName>
    <definedName name="_6Excel_BuiltIn_Print_Area_8_2_1">#REF!</definedName>
    <definedName name="_7Excel_Bui" localSheetId="0">#REF!</definedName>
    <definedName name="_7Excel_Bui">#REF!</definedName>
    <definedName name="_7Excel_BuiltIn_Print_Area_8_2_1" localSheetId="0">#REF!</definedName>
    <definedName name="_7Excel_BuiltIn_Print_Area_8_2_1">#REF!</definedName>
    <definedName name="dn" localSheetId="0">#REF!</definedName>
    <definedName name="dn">#REF!</definedName>
    <definedName name="energ" localSheetId="0">#REF!</definedName>
    <definedName name="energ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2" localSheetId="0">#REF!</definedName>
    <definedName name="Excel_BuiltIn_Print_Area_1_2">#REF!</definedName>
    <definedName name="Excel_BuiltIn_Print_Area_1_4" localSheetId="0">#REF!</definedName>
    <definedName name="Excel_BuiltIn_Print_Area_1_4">#REF!</definedName>
    <definedName name="Excel_BuiltIn_Print_Area_2" localSheetId="0">#REF!</definedName>
    <definedName name="Excel_BuiltIn_Print_Area_2">#REF!</definedName>
    <definedName name="Excel_BuiltIn_Print_Area_2_2" localSheetId="0">#REF!</definedName>
    <definedName name="Excel_BuiltIn_Print_Area_2_2">#REF!</definedName>
    <definedName name="Excel_BuiltIn_Print_Area_3" localSheetId="0">#REF!</definedName>
    <definedName name="Excel_BuiltIn_Print_Area_3">#REF!</definedName>
    <definedName name="Excel_BuiltIn_Print_Area_3_2" localSheetId="0">#REF!</definedName>
    <definedName name="Excel_BuiltIn_Print_Area_3_2">#REF!</definedName>
    <definedName name="Excel_BuiltIn_Print_Area_3_4" localSheetId="0">#REF!</definedName>
    <definedName name="Excel_BuiltIn_Print_Area_3_4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2" localSheetId="0">#REF!</definedName>
    <definedName name="Excel_BuiltIn_Print_Area_4_2">#REF!</definedName>
    <definedName name="Excel_BuiltIn_Print_Area_4_4" localSheetId="0">#REF!</definedName>
    <definedName name="Excel_BuiltIn_Print_Area_4_4">#REF!</definedName>
    <definedName name="Excel_BuiltIn_Print_Area_5" localSheetId="0">#REF!</definedName>
    <definedName name="Excel_BuiltIn_Print_Area_5">#REF!</definedName>
    <definedName name="Excel_BuiltIn_Print_Area_5_2" localSheetId="0">#REF!</definedName>
    <definedName name="Excel_BuiltIn_Print_Area_5_2">#REF!</definedName>
    <definedName name="Excel_BuiltIn_Print_Area_6" localSheetId="0">#REF!</definedName>
    <definedName name="Excel_BuiltIn_Print_Area_6">#REF!</definedName>
    <definedName name="Excel_BuiltIn_Print_Area_6_2" localSheetId="0">#REF!</definedName>
    <definedName name="Excel_BuiltIn_Print_Area_6_2">#REF!</definedName>
    <definedName name="Excel_BuiltIn_Print_Area_6_4" localSheetId="0">#REF!</definedName>
    <definedName name="Excel_BuiltIn_Print_Area_6_4">#REF!</definedName>
    <definedName name="Excel_BuiltIn_Print_Area_7" localSheetId="0">#REF!</definedName>
    <definedName name="Excel_BuiltIn_Print_Area_7">#REF!</definedName>
    <definedName name="Excel_BuiltIn_Print_Area_7_4" localSheetId="0">#REF!</definedName>
    <definedName name="Excel_BuiltIn_Print_Area_7_4">#REF!</definedName>
    <definedName name="Excel_BuiltIn_Print_Area_7_5" localSheetId="0">#REF!</definedName>
    <definedName name="Excel_BuiltIn_Print_Area_7_5">#REF!</definedName>
    <definedName name="Excel_BuiltIn_Print_Area_8" localSheetId="0">#REF!</definedName>
    <definedName name="Excel_BuiltIn_Print_Area_8">#REF!</definedName>
    <definedName name="Excel_BuiltIn_Print_Area_8_2" localSheetId="0">#REF!</definedName>
    <definedName name="Excel_BuiltIn_Print_Area_8_2">#REF!</definedName>
    <definedName name="Excel_BuiltIn_Print_Area_8_3_2" localSheetId="0">#REF!</definedName>
    <definedName name="Excel_BuiltIn_Print_Area_8_3_2">#REF!</definedName>
    <definedName name="Excel_BuiltIn_Print_Area_8_4" localSheetId="0">#REF!</definedName>
    <definedName name="Excel_BuiltIn_Print_Area_8_4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2" localSheetId="0">#REF!</definedName>
    <definedName name="Excel_BuiltIn_Print_Titles_2_1_2">#REF!</definedName>
    <definedName name="Excel_BuiltIn_Print_Titles_2_2" localSheetId="0">#REF!</definedName>
    <definedName name="Excel_BuiltIn_Print_Titles_2_2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1_2" localSheetId="0">#REF!</definedName>
    <definedName name="Excel_BuiltIn_Print_Titles_5_1_2">#REF!</definedName>
    <definedName name="Excel_BuiltIn_Print_Titles_5_2" localSheetId="0">#REF!</definedName>
    <definedName name="Excel_BuiltIn_Print_Titles_5_2">#REF!</definedName>
    <definedName name="EXcel_q" localSheetId="0">#REF!</definedName>
    <definedName name="EXcel_q">#REF!</definedName>
    <definedName name="fs" localSheetId="0">#REF!</definedName>
    <definedName name="fs">#REF!</definedName>
    <definedName name="g" localSheetId="0">#REF!</definedName>
    <definedName name="g">#REF!</definedName>
    <definedName name="gaz" localSheetId="0">#REF!</definedName>
    <definedName name="gaz">#REF!</definedName>
    <definedName name="gaz_kot" localSheetId="0">#REF!</definedName>
    <definedName name="gaz_kot">#REF!</definedName>
    <definedName name="gaz_vid" localSheetId="0">#REF!</definedName>
    <definedName name="gaz_vid">#REF!</definedName>
    <definedName name="jf" localSheetId="0">#REF!</definedName>
    <definedName name="jf">#REF!</definedName>
    <definedName name="Kol" localSheetId="0">#REF!</definedName>
    <definedName name="Kol">#REF!</definedName>
    <definedName name="mats" localSheetId="0">#REF!</definedName>
    <definedName name="mats">#REF!</definedName>
    <definedName name="mo" localSheetId="0">#REF!</definedName>
    <definedName name="mo">#REF!</definedName>
    <definedName name="napr" localSheetId="0">#REF!</definedName>
    <definedName name="napr">#REF!</definedName>
    <definedName name="plit" localSheetId="0">#REF!</definedName>
    <definedName name="plit">#REF!</definedName>
    <definedName name="sis_gvs" localSheetId="0">#REF!</definedName>
    <definedName name="sis_gvs">#REF!</definedName>
    <definedName name="sis_hvs" localSheetId="0">#REF!</definedName>
    <definedName name="sis_hvs">#REF!</definedName>
    <definedName name="sist_ot" localSheetId="0">#REF!</definedName>
    <definedName name="sist_ot">#REF!</definedName>
    <definedName name="sist_t" localSheetId="0">#REF!</definedName>
    <definedName name="sist_t">#REF!</definedName>
    <definedName name="sost" localSheetId="0">#REF!</definedName>
    <definedName name="sost">#REF!</definedName>
    <definedName name="tip_r" localSheetId="0">#REF!</definedName>
    <definedName name="tip_r">#REF!</definedName>
    <definedName name="upr" localSheetId="0">#REF!</definedName>
    <definedName name="upr">#REF!</definedName>
    <definedName name="vid_t" localSheetId="0">#REF!</definedName>
    <definedName name="vid_t">#REF!</definedName>
    <definedName name="vj" localSheetId="0">#REF!</definedName>
    <definedName name="vj">#REF!</definedName>
    <definedName name="апп" localSheetId="0">#REF!</definedName>
    <definedName name="апп">#REF!</definedName>
    <definedName name="БД" localSheetId="0">#REF!</definedName>
    <definedName name="БД">#REF!</definedName>
    <definedName name="в1" localSheetId="0">#REF!</definedName>
    <definedName name="в1">#REF!</definedName>
    <definedName name="вв" localSheetId="0">#REF!</definedName>
    <definedName name="вв">#REF!</definedName>
    <definedName name="вид">#REF!</definedName>
    <definedName name="вид_дома" localSheetId="0">#REF!</definedName>
    <definedName name="вид_дома">#REF!</definedName>
    <definedName name="внештатные">#REF!</definedName>
    <definedName name="ворорв" localSheetId="0">#REF!</definedName>
    <definedName name="ворорв">#REF!</definedName>
    <definedName name="вредность">#REF!</definedName>
    <definedName name="выплаты">#REF!</definedName>
    <definedName name="ГВС" localSheetId="0">#REF!</definedName>
    <definedName name="ГВС">#REF!</definedName>
    <definedName name="год" localSheetId="0">#REF!</definedName>
    <definedName name="год">#REF!</definedName>
    <definedName name="группа">#REF!</definedName>
    <definedName name="д" localSheetId="0">#REF!</definedName>
    <definedName name="д">#REF!</definedName>
    <definedName name="должность">#REF!</definedName>
    <definedName name="звание">#REF!</definedName>
    <definedName name="ййй" localSheetId="0">#REF!</definedName>
    <definedName name="ййй">#REF!</definedName>
    <definedName name="категория">#REF!</definedName>
    <definedName name="квалификация">#REF!</definedName>
    <definedName name="классность">#REF!</definedName>
    <definedName name="кс_2" localSheetId="0">#REF!</definedName>
    <definedName name="кс_2">#REF!</definedName>
    <definedName name="кс2" localSheetId="0">#REF!</definedName>
    <definedName name="кс2">#REF!</definedName>
    <definedName name="МОГО__Воркута" localSheetId="0">#REF!</definedName>
    <definedName name="МОГО__Воркута">#REF!</definedName>
    <definedName name="МОГО__Инта" localSheetId="0">#REF!</definedName>
    <definedName name="МОГО__Инта">#REF!</definedName>
    <definedName name="МОГО__Сыктывкар" localSheetId="0">#REF!</definedName>
    <definedName name="МОГО__Сыктывкар">#REF!</definedName>
    <definedName name="МОГО__Усинск" localSheetId="0">#REF!</definedName>
    <definedName name="МОГО__Усинск">#REF!</definedName>
    <definedName name="МОГО__Ухта" localSheetId="0">#REF!</definedName>
    <definedName name="МОГО__Ухта">#REF!</definedName>
    <definedName name="молодые">#REF!</definedName>
    <definedName name="МР" localSheetId="0">#REF!</definedName>
    <definedName name="МР">#REF!</definedName>
    <definedName name="МРР" localSheetId="0">#REF!</definedName>
    <definedName name="МРР">#REF!</definedName>
    <definedName name="_xlnm.Print_Area" localSheetId="0">'с 01.01.2024'!$A$1:$O$40</definedName>
    <definedName name="опасность">#REF!</definedName>
    <definedName name="Подразделение">#REF!</definedName>
    <definedName name="пор" localSheetId="0">#REF!</definedName>
    <definedName name="пор">#REF!</definedName>
    <definedName name="порпшлгн" localSheetId="0">#REF!</definedName>
    <definedName name="порпшлгн">#REF!</definedName>
    <definedName name="порпшлгн_2" localSheetId="0">#REF!</definedName>
    <definedName name="порпшлгн_2">#REF!</definedName>
    <definedName name="проф" localSheetId="0">#REF!</definedName>
    <definedName name="проф">#REF!</definedName>
    <definedName name="работа">#REF!</definedName>
    <definedName name="разрывной">#REF!</definedName>
    <definedName name="РПН_Согаз" localSheetId="0">#REF!</definedName>
    <definedName name="РПН_Согаз">#REF!</definedName>
    <definedName name="с" localSheetId="0">#REF!</definedName>
    <definedName name="с">#REF!</definedName>
    <definedName name="Сноска" localSheetId="0">#REF!</definedName>
    <definedName name="Сноска">#REF!</definedName>
    <definedName name="спецы" localSheetId="0">#REF!</definedName>
    <definedName name="спецы">#REF!</definedName>
    <definedName name="Список_МО" localSheetId="0">#REF!</definedName>
    <definedName name="Список_МО">#REF!</definedName>
    <definedName name="стаж">#REF!</definedName>
    <definedName name="Стоматология">#REF!</definedName>
    <definedName name="уровень">#REF!</definedName>
    <definedName name="услуги" localSheetId="0">#REF!</definedName>
    <definedName name="услуги">#REF!</definedName>
    <definedName name="ЧТС" localSheetId="0">#REF!</definedName>
    <definedName name="ЧТС">#REF!</definedName>
    <definedName name="шщгвапщшващпщш" localSheetId="0">#REF!</definedName>
    <definedName name="шщгвапщшващпщш">#REF!</definedName>
    <definedName name="шщржзгшпжю" localSheetId="0">#REF!</definedName>
    <definedName name="шщржзгшпжю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9" l="1"/>
  <c r="N8" i="9"/>
  <c r="O8" i="9"/>
  <c r="O37" i="9" l="1"/>
  <c r="O36" i="9"/>
  <c r="O35" i="9"/>
  <c r="O34" i="9"/>
  <c r="O33" i="9"/>
  <c r="O23" i="9"/>
  <c r="O22" i="9"/>
  <c r="O21" i="9"/>
  <c r="O20" i="9"/>
  <c r="O19" i="9"/>
  <c r="O18" i="9"/>
  <c r="O17" i="9"/>
  <c r="O32" i="9"/>
  <c r="O24" i="9" l="1"/>
  <c r="O11" i="9"/>
  <c r="O28" i="9"/>
  <c r="O13" i="9"/>
  <c r="O29" i="9"/>
  <c r="O25" i="9"/>
  <c r="O27" i="9"/>
  <c r="O12" i="9"/>
  <c r="O14" i="9"/>
  <c r="O30" i="9"/>
  <c r="O26" i="9"/>
  <c r="O15" i="9"/>
  <c r="O31" i="9"/>
  <c r="O16" i="9"/>
  <c r="G8" i="9"/>
  <c r="G17" i="9" s="1"/>
  <c r="I11" i="9"/>
  <c r="I15" i="9"/>
  <c r="I23" i="9"/>
  <c r="I24" i="9"/>
  <c r="I26" i="9"/>
  <c r="I29" i="9"/>
  <c r="I32" i="9"/>
  <c r="I8" i="9"/>
  <c r="I12" i="9" s="1"/>
  <c r="J8" i="9"/>
  <c r="J19" i="9" s="1"/>
  <c r="L15" i="9"/>
  <c r="L18" i="9"/>
  <c r="L35" i="9"/>
  <c r="M11" i="9"/>
  <c r="M16" i="9"/>
  <c r="M20" i="9"/>
  <c r="M23" i="9"/>
  <c r="M24" i="9"/>
  <c r="M26" i="9"/>
  <c r="M28" i="9"/>
  <c r="M29" i="9"/>
  <c r="M30" i="9"/>
  <c r="M31" i="9"/>
  <c r="M32" i="9"/>
  <c r="M33" i="9"/>
  <c r="M34" i="9"/>
  <c r="M35" i="9"/>
  <c r="M36" i="9"/>
  <c r="M37" i="9"/>
  <c r="M13" i="9"/>
  <c r="M17" i="9"/>
  <c r="M21" i="9"/>
  <c r="M27" i="9"/>
  <c r="L8" i="9"/>
  <c r="L20" i="9" s="1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K8" i="9"/>
  <c r="K25" i="9" s="1"/>
  <c r="M10" i="9"/>
  <c r="M12" i="9"/>
  <c r="M14" i="9"/>
  <c r="M15" i="9"/>
  <c r="M18" i="9"/>
  <c r="M19" i="9"/>
  <c r="M22" i="9"/>
  <c r="M25" i="9"/>
  <c r="H8" i="9"/>
  <c r="O10" i="9"/>
  <c r="J26" i="9" l="1"/>
  <c r="G19" i="9"/>
  <c r="G12" i="9"/>
  <c r="J16" i="9"/>
  <c r="G10" i="9"/>
  <c r="J35" i="9"/>
  <c r="J29" i="9"/>
  <c r="J33" i="9"/>
  <c r="J24" i="9"/>
  <c r="K11" i="9"/>
  <c r="J23" i="9"/>
  <c r="I22" i="9"/>
  <c r="L34" i="9"/>
  <c r="K37" i="9"/>
  <c r="J28" i="9"/>
  <c r="J13" i="9"/>
  <c r="I21" i="9"/>
  <c r="L33" i="9"/>
  <c r="K36" i="9"/>
  <c r="J21" i="9"/>
  <c r="I37" i="9"/>
  <c r="I20" i="9"/>
  <c r="L32" i="9"/>
  <c r="K35" i="9"/>
  <c r="J18" i="9"/>
  <c r="I36" i="9"/>
  <c r="I19" i="9"/>
  <c r="L31" i="9"/>
  <c r="K31" i="9"/>
  <c r="J17" i="9"/>
  <c r="I35" i="9"/>
  <c r="I18" i="9"/>
  <c r="K12" i="9"/>
  <c r="L23" i="9"/>
  <c r="K28" i="9"/>
  <c r="J15" i="9"/>
  <c r="I34" i="9"/>
  <c r="I17" i="9"/>
  <c r="L19" i="9"/>
  <c r="K27" i="9"/>
  <c r="J14" i="9"/>
  <c r="I33" i="9"/>
  <c r="I16" i="9"/>
  <c r="K24" i="9"/>
  <c r="L17" i="9"/>
  <c r="K23" i="9"/>
  <c r="J37" i="9"/>
  <c r="I31" i="9"/>
  <c r="I14" i="9"/>
  <c r="L16" i="9"/>
  <c r="K22" i="9"/>
  <c r="J36" i="9"/>
  <c r="I30" i="9"/>
  <c r="I13" i="9"/>
  <c r="K20" i="9"/>
  <c r="J34" i="9"/>
  <c r="I27" i="9"/>
  <c r="I10" i="9"/>
  <c r="K21" i="9"/>
  <c r="K19" i="9"/>
  <c r="J20" i="9"/>
  <c r="K15" i="9"/>
  <c r="J30" i="9"/>
  <c r="I25" i="9"/>
  <c r="H19" i="9"/>
  <c r="H27" i="9"/>
  <c r="H21" i="9"/>
  <c r="H20" i="9"/>
  <c r="H24" i="9"/>
  <c r="H22" i="9"/>
  <c r="H26" i="9"/>
  <c r="H37" i="9"/>
  <c r="H13" i="9"/>
  <c r="H29" i="9"/>
  <c r="H11" i="9"/>
  <c r="H14" i="9"/>
  <c r="H30" i="9"/>
  <c r="H31" i="9"/>
  <c r="H23" i="9"/>
  <c r="H12" i="9"/>
  <c r="H18" i="9"/>
  <c r="H16" i="9"/>
  <c r="H17" i="9"/>
  <c r="H32" i="9"/>
  <c r="H10" i="9"/>
  <c r="H33" i="9"/>
  <c r="H28" i="9"/>
  <c r="H15" i="9"/>
  <c r="H25" i="9"/>
  <c r="H34" i="9"/>
  <c r="H35" i="9"/>
  <c r="H36" i="9"/>
  <c r="G36" i="9"/>
  <c r="G24" i="9"/>
  <c r="L14" i="9"/>
  <c r="G13" i="9"/>
  <c r="G27" i="9"/>
  <c r="L29" i="9"/>
  <c r="L13" i="9"/>
  <c r="K34" i="9"/>
  <c r="K18" i="9"/>
  <c r="J12" i="9"/>
  <c r="J32" i="9"/>
  <c r="G29" i="9"/>
  <c r="G30" i="9"/>
  <c r="L30" i="9"/>
  <c r="G16" i="9"/>
  <c r="G23" i="9"/>
  <c r="L28" i="9"/>
  <c r="L12" i="9"/>
  <c r="K33" i="9"/>
  <c r="K17" i="9"/>
  <c r="J11" i="9"/>
  <c r="J31" i="9"/>
  <c r="G37" i="9"/>
  <c r="G22" i="9"/>
  <c r="L27" i="9"/>
  <c r="L11" i="9"/>
  <c r="K32" i="9"/>
  <c r="K16" i="9"/>
  <c r="F8" i="9"/>
  <c r="G31" i="9"/>
  <c r="L26" i="9"/>
  <c r="G26" i="9"/>
  <c r="L25" i="9"/>
  <c r="K30" i="9"/>
  <c r="K14" i="9"/>
  <c r="J27" i="9"/>
  <c r="G34" i="9"/>
  <c r="G33" i="9"/>
  <c r="L10" i="9"/>
  <c r="G20" i="9"/>
  <c r="G35" i="9"/>
  <c r="L24" i="9"/>
  <c r="K29" i="9"/>
  <c r="K13" i="9"/>
  <c r="G32" i="9"/>
  <c r="J25" i="9"/>
  <c r="G25" i="9"/>
  <c r="L22" i="9"/>
  <c r="L37" i="9"/>
  <c r="L21" i="9"/>
  <c r="J10" i="9"/>
  <c r="K26" i="9"/>
  <c r="K10" i="9"/>
  <c r="G18" i="9"/>
  <c r="J22" i="9"/>
  <c r="G11" i="9"/>
  <c r="G28" i="9"/>
  <c r="G15" i="9"/>
  <c r="G21" i="9"/>
  <c r="F21" i="9" s="1"/>
  <c r="L36" i="9"/>
  <c r="G14" i="9"/>
  <c r="I28" i="9"/>
  <c r="F17" i="9" l="1"/>
  <c r="F19" i="9"/>
  <c r="F12" i="9"/>
  <c r="F35" i="9"/>
  <c r="F24" i="9"/>
  <c r="F29" i="9"/>
  <c r="F20" i="9"/>
  <c r="F37" i="9"/>
  <c r="F13" i="9"/>
  <c r="F10" i="9"/>
  <c r="F36" i="9"/>
  <c r="F26" i="9"/>
  <c r="F15" i="9"/>
  <c r="F25" i="9"/>
  <c r="F14" i="9"/>
  <c r="F32" i="9"/>
  <c r="F16" i="9"/>
  <c r="F31" i="9"/>
  <c r="F30" i="9"/>
  <c r="F28" i="9"/>
  <c r="F23" i="9"/>
  <c r="F27" i="9"/>
  <c r="F11" i="9"/>
  <c r="F18" i="9"/>
  <c r="F33" i="9"/>
  <c r="F22" i="9"/>
  <c r="F34" i="9"/>
</calcChain>
</file>

<file path=xl/sharedStrings.xml><?xml version="1.0" encoding="utf-8"?>
<sst xmlns="http://schemas.openxmlformats.org/spreadsheetml/2006/main" count="99" uniqueCount="72">
  <si>
    <t>A12.09.001</t>
  </si>
  <si>
    <t>A12.09.005</t>
  </si>
  <si>
    <t>k диф</t>
  </si>
  <si>
    <t>DicPlace</t>
  </si>
  <si>
    <t>ЧУЗ "Отделенческая больница на станции Сосногорск ОАО "РЖД"</t>
  </si>
  <si>
    <t>АО "Монди Сыктывкарский ЛПК"</t>
  </si>
  <si>
    <t xml:space="preserve">ГБУЗ РК "Прилузская центральная районная больница" </t>
  </si>
  <si>
    <t>ГУЗ РК "Койгородская ЦРБ"</t>
  </si>
  <si>
    <t>ГБУЗ РК "Сыктывдинская центральная районная больница"</t>
  </si>
  <si>
    <t>ГБУЗ РК "Печорская центральная районная больница"</t>
  </si>
  <si>
    <t xml:space="preserve">ГБУЗ РК "Воркутинская больница скорой медицинской помощи" </t>
  </si>
  <si>
    <t>ГБУЗ РК "Ухтинская городская поликлиника"</t>
  </si>
  <si>
    <t>ГБУЗ РК "Сыктывкарская городская поликлиника №3"</t>
  </si>
  <si>
    <t>ГБУЗ РК "Княжпогостская центральная районная больница"</t>
  </si>
  <si>
    <t xml:space="preserve">Наименование медицинских организаций </t>
  </si>
  <si>
    <t>Код МО</t>
  </si>
  <si>
    <t>1.1</t>
  </si>
  <si>
    <t>1.2</t>
  </si>
  <si>
    <t>1.3</t>
  </si>
  <si>
    <t>2.1</t>
  </si>
  <si>
    <t>2.2</t>
  </si>
  <si>
    <t>2.3</t>
  </si>
  <si>
    <t>Код номенклатуры №804н</t>
  </si>
  <si>
    <t>Измерение насыщения крови кислородом (сатурация) в покое</t>
  </si>
  <si>
    <t>Проведение спирометрии или спирографии</t>
  </si>
  <si>
    <t>Общий (клинический) анализ крови развернутый</t>
  </si>
  <si>
    <t>Определение концентрации Д-димера в крови</t>
  </si>
  <si>
    <t>Проведение эхокардиографии</t>
  </si>
  <si>
    <t>Проведение компьютерной томографии легких</t>
  </si>
  <si>
    <t>Проведение дуплексного сканирования вен нижних конечностей</t>
  </si>
  <si>
    <t>1.1.1</t>
  </si>
  <si>
    <t>1.1.2</t>
  </si>
  <si>
    <t>1.1.3</t>
  </si>
  <si>
    <t>1.1.4</t>
  </si>
  <si>
    <t>-</t>
  </si>
  <si>
    <t>Комплексное посещение, в том числе</t>
  </si>
  <si>
    <t>I этап</t>
  </si>
  <si>
    <t>II этап</t>
  </si>
  <si>
    <t>B03.016.003</t>
  </si>
  <si>
    <t>B03.016.004</t>
  </si>
  <si>
    <t>A23.30.023</t>
  </si>
  <si>
    <t>A09.05.051.001</t>
  </si>
  <si>
    <t>A04.10.002</t>
  </si>
  <si>
    <t>A06.09.005</t>
  </si>
  <si>
    <t>A04.12.006.002</t>
  </si>
  <si>
    <t>Стоимость исследования в рамках углубленной диспансеризации, руб.</t>
  </si>
  <si>
    <t>участвующие в углубленной диспансеризации</t>
  </si>
  <si>
    <t>Наименование исследования</t>
  </si>
  <si>
    <t>финансовый норматив, руб.</t>
  </si>
  <si>
    <t>ГБУЗ РК "Городская поликлиника №2" пгт Ярега</t>
  </si>
  <si>
    <t>ГБУЗ РК "Интинская центральная городская больница"</t>
  </si>
  <si>
    <t>ГБУЗ РК "Усинская центральная районная больница"</t>
  </si>
  <si>
    <t>ГБУЗ РК "Вуктыльская центральная районная больница"</t>
  </si>
  <si>
    <t xml:space="preserve">ГБУЗ РК "Сосногорская центральная районная больница" </t>
  </si>
  <si>
    <t>ГБУЗ РК "Сысольская центральная районная больница"</t>
  </si>
  <si>
    <t>ГБУЗ РК "Корткеросская центральная районная больница"</t>
  </si>
  <si>
    <t xml:space="preserve">ГБУЗ РК "Усть-Куломская центральная районная больница" </t>
  </si>
  <si>
    <t>ГБУЗ РК "Троицко-Печорская центральная районная больница"</t>
  </si>
  <si>
    <t xml:space="preserve">ГБУЗ РК "Усть-Вымская центральная районная больница" </t>
  </si>
  <si>
    <t>ГБУЗ РК "Удорская центральная районная больница"</t>
  </si>
  <si>
    <t>ГБУЗ РК "Ижемская центральная районная больница"</t>
  </si>
  <si>
    <t xml:space="preserve">ГБУЗ РК "Усть-Цилемская центральная районная больница" </t>
  </si>
  <si>
    <t>ГБУЗ РК "Эжвинская городская поликлиника"</t>
  </si>
  <si>
    <t>ГБУЗ РК "Сыктывкарская городская больница"</t>
  </si>
  <si>
    <t>ЧУЗ "Узловая больница на станции Микунь ОАО "РЖД"</t>
  </si>
  <si>
    <t>+</t>
  </si>
  <si>
    <t>Биохимический анализ крови (включая исследования уровня холестерина, уровня липопротеинов низкой плотности, С реактивного белка, определение активности аланинаминотрансферазы в крови, определение активности аспартатаминотрансферазы в крови, определение активности лактатдегидрогеназы в крови, исследование уровня креатинина в крови)</t>
  </si>
  <si>
    <t>Проведение теста с 6-минутной ходьбой</t>
  </si>
  <si>
    <t>k затратоёмкости</t>
  </si>
  <si>
    <t>Тарифы на оплату медицинской помощи в рамках мероприятий по углубленной диспансеризации для медицинских организаций, участвующих в реализации программы обязательного медицинского страхования на 2024 год</t>
  </si>
  <si>
    <t>ЧУЗ "РЖД-МЕДИЦИНА" Г. ПЕЧОРА" Печора</t>
  </si>
  <si>
    <t>ЧУЗ "РЖД-МЕДИЦИНА" Г. ПЕЧОРА" Воркута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</si>
</sst>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#,##0.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0" fillId="0" borderId="2" xfId="7" applyFont="1" applyBorder="1" applyAlignment="1">
      <alignment vertical="center" wrapText="1"/>
    </xf>
    <xf numFmtId="3" fontId="8" fillId="0" borderId="0" xfId="10" applyNumberFormat="1" applyFont="1" applyAlignment="1">
      <alignment vertical="center"/>
    </xf>
    <xf numFmtId="3" fontId="1" fillId="0" borderId="0" xfId="10" applyNumberFormat="1"/>
    <xf numFmtId="0" fontId="1" fillId="0" borderId="0" xfId="10"/>
    <xf numFmtId="3" fontId="8" fillId="0" borderId="1" xfId="10" applyNumberFormat="1" applyFont="1" applyBorder="1" applyAlignment="1">
      <alignment horizontal="centerContinuous" vertical="center"/>
    </xf>
    <xf numFmtId="3" fontId="9" fillId="0" borderId="3" xfId="10" applyNumberFormat="1" applyFont="1" applyBorder="1" applyAlignment="1">
      <alignment horizontal="center" vertical="center" wrapText="1"/>
    </xf>
    <xf numFmtId="3" fontId="1" fillId="0" borderId="3" xfId="10" applyNumberFormat="1" applyBorder="1" applyAlignment="1">
      <alignment horizontal="center" wrapText="1"/>
    </xf>
    <xf numFmtId="3" fontId="8" fillId="0" borderId="3" xfId="10" applyNumberFormat="1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Continuous" vertical="center"/>
    </xf>
    <xf numFmtId="3" fontId="8" fillId="0" borderId="0" xfId="10" applyNumberFormat="1" applyFont="1" applyAlignment="1">
      <alignment horizontal="center" vertical="center" wrapText="1"/>
    </xf>
    <xf numFmtId="0" fontId="8" fillId="0" borderId="0" xfId="10" applyFont="1" applyAlignment="1">
      <alignment horizontal="center" vertical="center"/>
    </xf>
    <xf numFmtId="3" fontId="9" fillId="0" borderId="4" xfId="10" applyNumberFormat="1" applyFont="1" applyBorder="1" applyAlignment="1">
      <alignment horizontal="center" vertical="center" wrapText="1"/>
    </xf>
    <xf numFmtId="3" fontId="1" fillId="0" borderId="4" xfId="10" applyNumberFormat="1" applyBorder="1" applyAlignment="1">
      <alignment horizontal="center" wrapText="1"/>
    </xf>
    <xf numFmtId="3" fontId="8" fillId="0" borderId="4" xfId="10" applyNumberFormat="1" applyFont="1" applyBorder="1" applyAlignment="1">
      <alignment horizontal="center" vertical="center" wrapText="1"/>
    </xf>
    <xf numFmtId="3" fontId="8" fillId="0" borderId="1" xfId="10" applyNumberFormat="1" applyFont="1" applyBorder="1" applyAlignment="1">
      <alignment horizontal="center" wrapText="1"/>
    </xf>
    <xf numFmtId="165" fontId="1" fillId="0" borderId="0" xfId="10" applyNumberFormat="1" applyAlignment="1">
      <alignment horizontal="center" wrapText="1"/>
    </xf>
    <xf numFmtId="3" fontId="1" fillId="0" borderId="0" xfId="10" applyNumberFormat="1" applyAlignment="1">
      <alignment horizontal="center" wrapText="1"/>
    </xf>
    <xf numFmtId="0" fontId="1" fillId="0" borderId="0" xfId="10" applyAlignment="1">
      <alignment horizontal="center"/>
    </xf>
    <xf numFmtId="3" fontId="10" fillId="0" borderId="1" xfId="10" applyNumberFormat="1" applyFont="1" applyBorder="1" applyAlignment="1">
      <alignment horizontal="center" vertical="center" wrapText="1"/>
    </xf>
    <xf numFmtId="3" fontId="10" fillId="0" borderId="1" xfId="10" applyNumberFormat="1" applyFont="1" applyBorder="1" applyAlignment="1">
      <alignment horizontal="right" vertical="center" wrapText="1"/>
    </xf>
    <xf numFmtId="3" fontId="1" fillId="0" borderId="1" xfId="10" applyNumberFormat="1" applyBorder="1" applyAlignment="1">
      <alignment horizontal="center" vertical="center" wrapText="1"/>
    </xf>
    <xf numFmtId="3" fontId="8" fillId="0" borderId="1" xfId="10" applyNumberFormat="1" applyFont="1" applyBorder="1" applyAlignment="1">
      <alignment horizontal="center" vertical="center" wrapText="1"/>
    </xf>
    <xf numFmtId="3" fontId="1" fillId="0" borderId="0" xfId="10" applyNumberFormat="1" applyAlignment="1">
      <alignment horizontal="center" vertical="center" wrapText="1"/>
    </xf>
    <xf numFmtId="166" fontId="10" fillId="0" borderId="1" xfId="10" applyNumberFormat="1" applyFont="1" applyBorder="1" applyAlignment="1">
      <alignment horizontal="center" vertical="center" wrapText="1"/>
    </xf>
    <xf numFmtId="3" fontId="1" fillId="0" borderId="0" xfId="10" applyNumberFormat="1" applyAlignment="1">
      <alignment vertical="center" wrapText="1"/>
    </xf>
    <xf numFmtId="3" fontId="1" fillId="0" borderId="0" xfId="10" applyNumberFormat="1" applyAlignment="1">
      <alignment wrapText="1"/>
    </xf>
    <xf numFmtId="4" fontId="10" fillId="0" borderId="1" xfId="10" applyNumberFormat="1" applyFont="1" applyBorder="1" applyAlignment="1">
      <alignment horizontal="center" vertical="center" wrapText="1"/>
    </xf>
    <xf numFmtId="4" fontId="11" fillId="0" borderId="1" xfId="10" applyNumberFormat="1" applyFont="1" applyBorder="1" applyAlignment="1">
      <alignment horizontal="center" vertical="center" wrapText="1"/>
    </xf>
    <xf numFmtId="4" fontId="11" fillId="0" borderId="1" xfId="10" applyNumberFormat="1" applyFont="1" applyBorder="1" applyAlignment="1">
      <alignment horizontal="right" vertical="center" wrapText="1"/>
    </xf>
    <xf numFmtId="4" fontId="11" fillId="0" borderId="1" xfId="10" applyNumberFormat="1" applyFont="1" applyBorder="1" applyAlignment="1">
      <alignment horizontal="center" wrapText="1"/>
    </xf>
    <xf numFmtId="4" fontId="11" fillId="0" borderId="1" xfId="10" applyNumberFormat="1" applyFont="1" applyBorder="1" applyAlignment="1">
      <alignment wrapText="1"/>
    </xf>
    <xf numFmtId="4" fontId="11" fillId="0" borderId="0" xfId="10" applyNumberFormat="1" applyFont="1" applyAlignment="1">
      <alignment wrapText="1"/>
    </xf>
    <xf numFmtId="3" fontId="10" fillId="0" borderId="1" xfId="10" applyNumberFormat="1" applyFont="1" applyBorder="1" applyAlignment="1">
      <alignment horizontal="left" vertical="center" wrapText="1"/>
    </xf>
    <xf numFmtId="3" fontId="10" fillId="0" borderId="1" xfId="11" applyNumberFormat="1" applyFont="1" applyBorder="1" applyAlignment="1">
      <alignment horizontal="center" vertical="center" wrapText="1"/>
    </xf>
    <xf numFmtId="3" fontId="1" fillId="0" borderId="1" xfId="10" applyNumberFormat="1" applyBorder="1" applyAlignment="1">
      <alignment horizontal="center" wrapText="1"/>
    </xf>
    <xf numFmtId="164" fontId="1" fillId="0" borderId="1" xfId="11" applyNumberFormat="1" applyBorder="1" applyAlignment="1">
      <alignment horizontal="center" wrapText="1"/>
    </xf>
    <xf numFmtId="4" fontId="10" fillId="0" borderId="1" xfId="10" applyNumberFormat="1" applyFont="1" applyBorder="1" applyAlignment="1">
      <alignment wrapText="1"/>
    </xf>
    <xf numFmtId="4" fontId="1" fillId="0" borderId="0" xfId="10" applyNumberFormat="1" applyAlignment="1">
      <alignment wrapText="1"/>
    </xf>
    <xf numFmtId="3" fontId="7" fillId="0" borderId="0" xfId="10" applyNumberFormat="1" applyFont="1" applyAlignment="1">
      <alignment wrapText="1"/>
    </xf>
    <xf numFmtId="3" fontId="10" fillId="0" borderId="0" xfId="10" applyNumberFormat="1" applyFont="1" applyAlignment="1">
      <alignment wrapText="1"/>
    </xf>
  </cellXfs>
  <cellStyles count="12">
    <cellStyle name="Обычный" xfId="0" builtinId="0"/>
    <cellStyle name="Обычный 11" xfId="4" xr:uid="{00000000-0005-0000-0000-000001000000}"/>
    <cellStyle name="Обычный 11 2" xfId="5" xr:uid="{00000000-0005-0000-0000-000002000000}"/>
    <cellStyle name="Обычный 11 3" xfId="8" xr:uid="{00000000-0005-0000-0000-000003000000}"/>
    <cellStyle name="Обычный 11 4" xfId="10" xr:uid="{887CBBEA-8EF5-48DC-8CA9-5941230E1086}"/>
    <cellStyle name="Обычный 39 2" xfId="2" xr:uid="{00000000-0005-0000-0000-000004000000}"/>
    <cellStyle name="Обычный 39 2 2" xfId="6" xr:uid="{00000000-0005-0000-0000-000005000000}"/>
    <cellStyle name="Обычный 39 2 3" xfId="9" xr:uid="{00000000-0005-0000-0000-000006000000}"/>
    <cellStyle name="Обычный 39 2 4" xfId="11" xr:uid="{12AEFB4C-51F9-4C25-85B7-B4C2063E2B9F}"/>
    <cellStyle name="Обычный 42" xfId="1" xr:uid="{00000000-0005-0000-0000-000007000000}"/>
    <cellStyle name="Обычный 51 2" xfId="7" xr:uid="{00000000-0005-0000-0000-000008000000}"/>
    <cellStyle name="Обычный 51 3" xfId="3" xr:uid="{00000000-0005-0000-0000-00000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F5431-5E4C-4C2F-9B0B-788D9AC87D42}">
  <sheetPr>
    <tabColor theme="4" tint="-0.249977111117893"/>
    <outlinePr summaryRight="0"/>
    <pageSetUpPr fitToPage="1"/>
  </sheetPr>
  <dimension ref="A1:Q48"/>
  <sheetViews>
    <sheetView tabSelected="1" workbookViewId="0">
      <pane xSplit="5" ySplit="9" topLeftCell="J10" activePane="bottomRight" state="frozen"/>
      <selection activeCell="O95" sqref="O95"/>
      <selection pane="topRight" activeCell="O95" sqref="O95"/>
      <selection pane="bottomLeft" activeCell="O95" sqref="O95"/>
      <selection pane="bottomRight" activeCell="M15" sqref="M15"/>
    </sheetView>
  </sheetViews>
  <sheetFormatPr defaultColWidth="9.140625" defaultRowHeight="15" outlineLevelCol="1" x14ac:dyDescent="0.25"/>
  <cols>
    <col min="1" max="1" width="13.42578125" style="4" customWidth="1"/>
    <col min="2" max="2" width="61.140625" style="4" customWidth="1" collapsed="1"/>
    <col min="3" max="3" width="9.5703125" style="4" hidden="1" customWidth="1" outlineLevel="1"/>
    <col min="4" max="4" width="9" style="26" hidden="1" customWidth="1" outlineLevel="1"/>
    <col min="5" max="5" width="8.5703125" style="17" customWidth="1"/>
    <col min="6" max="14" width="16.140625" style="26" customWidth="1"/>
    <col min="15" max="15" width="19.140625" style="26" customWidth="1"/>
    <col min="16" max="17" width="9.140625" style="26"/>
    <col min="18" max="16384" width="9.140625" style="4"/>
  </cols>
  <sheetData>
    <row r="1" spans="1:17" ht="42" customHeight="1" x14ac:dyDescent="0.25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ht="19.5" customHeight="1" x14ac:dyDescent="0.25">
      <c r="A2" s="2"/>
      <c r="B2" s="2"/>
      <c r="C2" s="2"/>
      <c r="D2" s="2"/>
      <c r="E2" s="2"/>
      <c r="F2" s="5" t="s">
        <v>45</v>
      </c>
      <c r="G2" s="5"/>
      <c r="H2" s="5"/>
      <c r="I2" s="5"/>
      <c r="J2" s="5"/>
      <c r="K2" s="5"/>
      <c r="L2" s="5"/>
      <c r="M2" s="5"/>
      <c r="N2" s="5"/>
      <c r="O2" s="5"/>
      <c r="P2" s="3"/>
      <c r="Q2" s="3"/>
    </row>
    <row r="3" spans="1:17" s="11" customFormat="1" ht="22.5" customHeight="1" x14ac:dyDescent="0.25">
      <c r="A3" s="6" t="s">
        <v>15</v>
      </c>
      <c r="B3" s="6" t="s">
        <v>14</v>
      </c>
      <c r="C3" s="6" t="s">
        <v>3</v>
      </c>
      <c r="D3" s="7" t="s">
        <v>46</v>
      </c>
      <c r="E3" s="8" t="s">
        <v>2</v>
      </c>
      <c r="F3" s="9" t="s">
        <v>36</v>
      </c>
      <c r="G3" s="9"/>
      <c r="H3" s="9"/>
      <c r="I3" s="9"/>
      <c r="J3" s="9"/>
      <c r="K3" s="9"/>
      <c r="L3" s="9"/>
      <c r="M3" s="9" t="s">
        <v>37</v>
      </c>
      <c r="N3" s="9"/>
      <c r="O3" s="9"/>
      <c r="P3" s="10"/>
      <c r="Q3" s="10"/>
    </row>
    <row r="4" spans="1:17" s="18" customFormat="1" ht="15.75" customHeight="1" x14ac:dyDescent="0.25">
      <c r="A4" s="12"/>
      <c r="B4" s="12"/>
      <c r="C4" s="12"/>
      <c r="D4" s="13"/>
      <c r="E4" s="14"/>
      <c r="F4" s="15" t="s">
        <v>16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17</v>
      </c>
      <c r="L4" s="15" t="s">
        <v>18</v>
      </c>
      <c r="M4" s="15" t="s">
        <v>19</v>
      </c>
      <c r="N4" s="15" t="s">
        <v>20</v>
      </c>
      <c r="O4" s="15" t="s">
        <v>21</v>
      </c>
      <c r="P4" s="16"/>
      <c r="Q4" s="17"/>
    </row>
    <row r="5" spans="1:17" s="23" customFormat="1" ht="72.75" customHeight="1" x14ac:dyDescent="0.25">
      <c r="A5" s="19"/>
      <c r="B5" s="20" t="s">
        <v>47</v>
      </c>
      <c r="C5" s="19"/>
      <c r="D5" s="19"/>
      <c r="E5" s="21"/>
      <c r="F5" s="22" t="s">
        <v>35</v>
      </c>
      <c r="G5" s="22" t="s">
        <v>23</v>
      </c>
      <c r="H5" s="22" t="s">
        <v>24</v>
      </c>
      <c r="I5" s="22" t="s">
        <v>25</v>
      </c>
      <c r="J5" s="22" t="s">
        <v>66</v>
      </c>
      <c r="K5" s="22" t="s">
        <v>67</v>
      </c>
      <c r="L5" s="22" t="s">
        <v>26</v>
      </c>
      <c r="M5" s="22" t="s">
        <v>27</v>
      </c>
      <c r="N5" s="22" t="s">
        <v>28</v>
      </c>
      <c r="O5" s="22" t="s">
        <v>29</v>
      </c>
    </row>
    <row r="6" spans="1:17" s="23" customFormat="1" ht="18" customHeight="1" x14ac:dyDescent="0.25">
      <c r="A6" s="19"/>
      <c r="B6" s="20" t="s">
        <v>22</v>
      </c>
      <c r="C6" s="19"/>
      <c r="D6" s="19"/>
      <c r="E6" s="21"/>
      <c r="F6" s="21" t="s">
        <v>34</v>
      </c>
      <c r="G6" s="21" t="s">
        <v>1</v>
      </c>
      <c r="H6" s="21" t="s">
        <v>0</v>
      </c>
      <c r="I6" s="21" t="s">
        <v>38</v>
      </c>
      <c r="J6" s="21" t="s">
        <v>39</v>
      </c>
      <c r="K6" s="21" t="s">
        <v>40</v>
      </c>
      <c r="L6" s="21" t="s">
        <v>41</v>
      </c>
      <c r="M6" s="21" t="s">
        <v>42</v>
      </c>
      <c r="N6" s="21" t="s">
        <v>43</v>
      </c>
      <c r="O6" s="21" t="s">
        <v>44</v>
      </c>
    </row>
    <row r="7" spans="1:17" s="25" customFormat="1" ht="15" customHeight="1" x14ac:dyDescent="0.25">
      <c r="A7" s="19"/>
      <c r="B7" s="20" t="s">
        <v>68</v>
      </c>
      <c r="C7" s="20"/>
      <c r="D7" s="19"/>
      <c r="E7" s="21"/>
      <c r="F7" s="24">
        <v>0.75812999999999997</v>
      </c>
      <c r="G7" s="24">
        <v>2.5061E-2</v>
      </c>
      <c r="H7" s="24">
        <v>0.12943499999999999</v>
      </c>
      <c r="I7" s="24">
        <v>9.2973E-2</v>
      </c>
      <c r="J7" s="24">
        <v>0.51066199999999995</v>
      </c>
      <c r="K7" s="24">
        <v>6.2604000000000007E-2</v>
      </c>
      <c r="L7" s="24">
        <v>0.43754199999999999</v>
      </c>
      <c r="M7" s="24">
        <v>0.468082</v>
      </c>
      <c r="N7" s="24">
        <v>1.5098009999999999</v>
      </c>
      <c r="O7" s="24">
        <v>0.458264</v>
      </c>
    </row>
    <row r="8" spans="1:17" s="26" customFormat="1" ht="15" customHeight="1" x14ac:dyDescent="0.25">
      <c r="A8" s="19"/>
      <c r="B8" s="20" t="s">
        <v>48</v>
      </c>
      <c r="C8" s="20"/>
      <c r="E8" s="27">
        <v>1177.4000000000001</v>
      </c>
      <c r="F8" s="27">
        <f>SUM(G8:J8)</f>
        <v>892.63</v>
      </c>
      <c r="G8" s="27">
        <f t="shared" ref="G8:O8" si="0">ROUND($E$8*G7,2)</f>
        <v>29.51</v>
      </c>
      <c r="H8" s="27">
        <f t="shared" si="0"/>
        <v>152.4</v>
      </c>
      <c r="I8" s="27">
        <f t="shared" si="0"/>
        <v>109.47</v>
      </c>
      <c r="J8" s="27">
        <f t="shared" si="0"/>
        <v>601.25</v>
      </c>
      <c r="K8" s="27">
        <f t="shared" si="0"/>
        <v>73.709999999999994</v>
      </c>
      <c r="L8" s="27">
        <f t="shared" si="0"/>
        <v>515.16</v>
      </c>
      <c r="M8" s="27">
        <f t="shared" si="0"/>
        <v>551.12</v>
      </c>
      <c r="N8" s="27">
        <f t="shared" si="0"/>
        <v>1777.64</v>
      </c>
      <c r="O8" s="27">
        <f t="shared" si="0"/>
        <v>539.55999999999995</v>
      </c>
    </row>
    <row r="9" spans="1:17" s="32" customFormat="1" ht="6" customHeight="1" x14ac:dyDescent="0.25">
      <c r="A9" s="28"/>
      <c r="B9" s="29"/>
      <c r="C9" s="28"/>
      <c r="D9" s="28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7" s="26" customFormat="1" ht="20.25" customHeight="1" x14ac:dyDescent="0.25">
      <c r="A10" s="19">
        <v>110001</v>
      </c>
      <c r="B10" s="33" t="s">
        <v>13</v>
      </c>
      <c r="C10" s="34">
        <v>87208</v>
      </c>
      <c r="D10" s="35" t="s">
        <v>65</v>
      </c>
      <c r="E10" s="36">
        <v>1.7</v>
      </c>
      <c r="F10" s="37">
        <f t="shared" ref="F10:F37" si="1">SUM(G10:J10)</f>
        <v>1517.48</v>
      </c>
      <c r="G10" s="37">
        <f t="shared" ref="G10:O25" si="2">IF($D10="+",ROUND(G$8*$E10,2),"")</f>
        <v>50.17</v>
      </c>
      <c r="H10" s="37">
        <f t="shared" si="2"/>
        <v>259.08</v>
      </c>
      <c r="I10" s="37">
        <f t="shared" si="2"/>
        <v>186.1</v>
      </c>
      <c r="J10" s="37">
        <f t="shared" si="2"/>
        <v>1022.13</v>
      </c>
      <c r="K10" s="37">
        <f t="shared" si="2"/>
        <v>125.31</v>
      </c>
      <c r="L10" s="37">
        <f t="shared" si="2"/>
        <v>875.77</v>
      </c>
      <c r="M10" s="37">
        <f t="shared" si="2"/>
        <v>936.9</v>
      </c>
      <c r="N10" s="37">
        <f t="shared" si="2"/>
        <v>3021.99</v>
      </c>
      <c r="O10" s="37">
        <f t="shared" si="2"/>
        <v>917.25</v>
      </c>
    </row>
    <row r="11" spans="1:17" s="26" customFormat="1" x14ac:dyDescent="0.25">
      <c r="A11" s="19">
        <v>110007</v>
      </c>
      <c r="B11" s="33" t="s">
        <v>12</v>
      </c>
      <c r="C11" s="34">
        <v>87401</v>
      </c>
      <c r="D11" s="35" t="s">
        <v>65</v>
      </c>
      <c r="E11" s="36">
        <v>1.7</v>
      </c>
      <c r="F11" s="37">
        <f t="shared" si="1"/>
        <v>1517.48</v>
      </c>
      <c r="G11" s="37">
        <f t="shared" si="2"/>
        <v>50.17</v>
      </c>
      <c r="H11" s="37">
        <f t="shared" si="2"/>
        <v>259.08</v>
      </c>
      <c r="I11" s="37">
        <f t="shared" si="2"/>
        <v>186.1</v>
      </c>
      <c r="J11" s="37">
        <f t="shared" si="2"/>
        <v>1022.13</v>
      </c>
      <c r="K11" s="37">
        <f t="shared" si="2"/>
        <v>125.31</v>
      </c>
      <c r="L11" s="37">
        <f t="shared" si="2"/>
        <v>875.77</v>
      </c>
      <c r="M11" s="37">
        <f t="shared" si="2"/>
        <v>936.9</v>
      </c>
      <c r="N11" s="37">
        <f t="shared" si="2"/>
        <v>3021.99</v>
      </c>
      <c r="O11" s="37">
        <f t="shared" si="2"/>
        <v>917.25</v>
      </c>
    </row>
    <row r="12" spans="1:17" s="26" customFormat="1" x14ac:dyDescent="0.25">
      <c r="A12" s="19">
        <v>110016</v>
      </c>
      <c r="B12" s="33" t="s">
        <v>11</v>
      </c>
      <c r="C12" s="34">
        <v>87425</v>
      </c>
      <c r="D12" s="35" t="s">
        <v>65</v>
      </c>
      <c r="E12" s="36">
        <v>1.8</v>
      </c>
      <c r="F12" s="37">
        <f t="shared" si="1"/>
        <v>1606.74</v>
      </c>
      <c r="G12" s="37">
        <f t="shared" si="2"/>
        <v>53.12</v>
      </c>
      <c r="H12" s="37">
        <f t="shared" si="2"/>
        <v>274.32</v>
      </c>
      <c r="I12" s="37">
        <f t="shared" si="2"/>
        <v>197.05</v>
      </c>
      <c r="J12" s="37">
        <f t="shared" si="2"/>
        <v>1082.25</v>
      </c>
      <c r="K12" s="37">
        <f t="shared" si="2"/>
        <v>132.68</v>
      </c>
      <c r="L12" s="37">
        <f t="shared" si="2"/>
        <v>927.29</v>
      </c>
      <c r="M12" s="37">
        <f t="shared" si="2"/>
        <v>992.02</v>
      </c>
      <c r="N12" s="37">
        <f t="shared" si="2"/>
        <v>3199.75</v>
      </c>
      <c r="O12" s="37">
        <f t="shared" si="2"/>
        <v>971.21</v>
      </c>
    </row>
    <row r="13" spans="1:17" s="26" customFormat="1" x14ac:dyDescent="0.25">
      <c r="A13" s="19">
        <v>110021</v>
      </c>
      <c r="B13" s="33" t="s">
        <v>49</v>
      </c>
      <c r="C13" s="34">
        <v>87425</v>
      </c>
      <c r="D13" s="35" t="s">
        <v>65</v>
      </c>
      <c r="E13" s="36">
        <v>1.8</v>
      </c>
      <c r="F13" s="37">
        <f t="shared" si="1"/>
        <v>1606.74</v>
      </c>
      <c r="G13" s="37">
        <f t="shared" si="2"/>
        <v>53.12</v>
      </c>
      <c r="H13" s="37">
        <f t="shared" si="2"/>
        <v>274.32</v>
      </c>
      <c r="I13" s="37">
        <f t="shared" si="2"/>
        <v>197.05</v>
      </c>
      <c r="J13" s="37">
        <f t="shared" si="2"/>
        <v>1082.25</v>
      </c>
      <c r="K13" s="37">
        <f t="shared" si="2"/>
        <v>132.68</v>
      </c>
      <c r="L13" s="37">
        <f t="shared" si="2"/>
        <v>927.29</v>
      </c>
      <c r="M13" s="37">
        <f t="shared" si="2"/>
        <v>992.02</v>
      </c>
      <c r="N13" s="37">
        <f t="shared" si="2"/>
        <v>3199.75</v>
      </c>
      <c r="O13" s="37">
        <f t="shared" si="2"/>
        <v>971.21</v>
      </c>
    </row>
    <row r="14" spans="1:17" s="26" customFormat="1" x14ac:dyDescent="0.25">
      <c r="A14" s="19">
        <v>110027</v>
      </c>
      <c r="B14" s="1" t="s">
        <v>10</v>
      </c>
      <c r="C14" s="34">
        <v>87410</v>
      </c>
      <c r="D14" s="35" t="s">
        <v>65</v>
      </c>
      <c r="E14" s="36">
        <v>2.4</v>
      </c>
      <c r="F14" s="37">
        <f t="shared" si="1"/>
        <v>2142.31</v>
      </c>
      <c r="G14" s="37">
        <f t="shared" si="2"/>
        <v>70.819999999999993</v>
      </c>
      <c r="H14" s="37">
        <f t="shared" si="2"/>
        <v>365.76</v>
      </c>
      <c r="I14" s="37">
        <f t="shared" si="2"/>
        <v>262.73</v>
      </c>
      <c r="J14" s="37">
        <f t="shared" si="2"/>
        <v>1443</v>
      </c>
      <c r="K14" s="37">
        <f t="shared" si="2"/>
        <v>176.9</v>
      </c>
      <c r="L14" s="37">
        <f t="shared" si="2"/>
        <v>1236.3800000000001</v>
      </c>
      <c r="M14" s="37">
        <f t="shared" si="2"/>
        <v>1322.69</v>
      </c>
      <c r="N14" s="37">
        <f t="shared" si="2"/>
        <v>4266.34</v>
      </c>
      <c r="O14" s="37">
        <f t="shared" si="2"/>
        <v>1294.94</v>
      </c>
    </row>
    <row r="15" spans="1:17" s="26" customFormat="1" x14ac:dyDescent="0.25">
      <c r="A15" s="19">
        <v>110034</v>
      </c>
      <c r="B15" s="33" t="s">
        <v>50</v>
      </c>
      <c r="C15" s="34">
        <v>87415</v>
      </c>
      <c r="D15" s="35" t="s">
        <v>65</v>
      </c>
      <c r="E15" s="36">
        <v>2.2999999999999998</v>
      </c>
      <c r="F15" s="37">
        <f t="shared" si="1"/>
        <v>2053.0500000000002</v>
      </c>
      <c r="G15" s="37">
        <f t="shared" si="2"/>
        <v>67.87</v>
      </c>
      <c r="H15" s="37">
        <f t="shared" si="2"/>
        <v>350.52</v>
      </c>
      <c r="I15" s="37">
        <f t="shared" si="2"/>
        <v>251.78</v>
      </c>
      <c r="J15" s="37">
        <f t="shared" si="2"/>
        <v>1382.88</v>
      </c>
      <c r="K15" s="37">
        <f t="shared" si="2"/>
        <v>169.53</v>
      </c>
      <c r="L15" s="37">
        <f t="shared" si="2"/>
        <v>1184.8699999999999</v>
      </c>
      <c r="M15" s="37">
        <f t="shared" si="2"/>
        <v>1267.58</v>
      </c>
      <c r="N15" s="37">
        <f t="shared" si="2"/>
        <v>4088.57</v>
      </c>
      <c r="O15" s="37">
        <f t="shared" si="2"/>
        <v>1240.99</v>
      </c>
    </row>
    <row r="16" spans="1:17" s="26" customFormat="1" x14ac:dyDescent="0.25">
      <c r="A16" s="19">
        <v>110035</v>
      </c>
      <c r="B16" s="33" t="s">
        <v>9</v>
      </c>
      <c r="C16" s="34">
        <v>87420</v>
      </c>
      <c r="D16" s="35" t="s">
        <v>65</v>
      </c>
      <c r="E16" s="36">
        <v>2.1</v>
      </c>
      <c r="F16" s="37">
        <f t="shared" si="1"/>
        <v>1874.5300000000002</v>
      </c>
      <c r="G16" s="37">
        <f t="shared" si="2"/>
        <v>61.97</v>
      </c>
      <c r="H16" s="37">
        <f t="shared" si="2"/>
        <v>320.04000000000002</v>
      </c>
      <c r="I16" s="37">
        <f t="shared" si="2"/>
        <v>229.89</v>
      </c>
      <c r="J16" s="37">
        <f t="shared" si="2"/>
        <v>1262.6300000000001</v>
      </c>
      <c r="K16" s="37">
        <f t="shared" si="2"/>
        <v>154.79</v>
      </c>
      <c r="L16" s="37">
        <f t="shared" si="2"/>
        <v>1081.8399999999999</v>
      </c>
      <c r="M16" s="37">
        <f t="shared" si="2"/>
        <v>1157.3499999999999</v>
      </c>
      <c r="N16" s="37">
        <f t="shared" si="2"/>
        <v>3733.04</v>
      </c>
      <c r="O16" s="37">
        <f t="shared" si="2"/>
        <v>1133.08</v>
      </c>
    </row>
    <row r="17" spans="1:15" s="26" customFormat="1" x14ac:dyDescent="0.25">
      <c r="A17" s="19">
        <v>110037</v>
      </c>
      <c r="B17" s="33" t="s">
        <v>51</v>
      </c>
      <c r="C17" s="34">
        <v>87423</v>
      </c>
      <c r="D17" s="35" t="s">
        <v>65</v>
      </c>
      <c r="E17" s="36">
        <v>2.1</v>
      </c>
      <c r="F17" s="37">
        <f t="shared" si="1"/>
        <v>1874.5300000000002</v>
      </c>
      <c r="G17" s="37">
        <f t="shared" si="2"/>
        <v>61.97</v>
      </c>
      <c r="H17" s="37">
        <f t="shared" si="2"/>
        <v>320.04000000000002</v>
      </c>
      <c r="I17" s="37">
        <f t="shared" si="2"/>
        <v>229.89</v>
      </c>
      <c r="J17" s="37">
        <f t="shared" si="2"/>
        <v>1262.6300000000001</v>
      </c>
      <c r="K17" s="37">
        <f t="shared" si="2"/>
        <v>154.79</v>
      </c>
      <c r="L17" s="37">
        <f t="shared" si="2"/>
        <v>1081.8399999999999</v>
      </c>
      <c r="M17" s="37">
        <f t="shared" si="2"/>
        <v>1157.3499999999999</v>
      </c>
      <c r="N17" s="37">
        <f t="shared" si="2"/>
        <v>3733.04</v>
      </c>
      <c r="O17" s="37">
        <f t="shared" si="2"/>
        <v>1133.08</v>
      </c>
    </row>
    <row r="18" spans="1:15" s="26" customFormat="1" x14ac:dyDescent="0.25">
      <c r="A18" s="19">
        <v>110038</v>
      </c>
      <c r="B18" s="33" t="s">
        <v>52</v>
      </c>
      <c r="C18" s="34">
        <v>87412</v>
      </c>
      <c r="D18" s="35" t="s">
        <v>65</v>
      </c>
      <c r="E18" s="36">
        <v>1.8</v>
      </c>
      <c r="F18" s="37">
        <f t="shared" si="1"/>
        <v>1606.74</v>
      </c>
      <c r="G18" s="37">
        <f t="shared" si="2"/>
        <v>53.12</v>
      </c>
      <c r="H18" s="37">
        <f t="shared" si="2"/>
        <v>274.32</v>
      </c>
      <c r="I18" s="37">
        <f t="shared" si="2"/>
        <v>197.05</v>
      </c>
      <c r="J18" s="37">
        <f t="shared" si="2"/>
        <v>1082.25</v>
      </c>
      <c r="K18" s="37">
        <f t="shared" si="2"/>
        <v>132.68</v>
      </c>
      <c r="L18" s="37">
        <f t="shared" si="2"/>
        <v>927.29</v>
      </c>
      <c r="M18" s="37">
        <f t="shared" si="2"/>
        <v>992.02</v>
      </c>
      <c r="N18" s="37">
        <f t="shared" si="2"/>
        <v>3199.75</v>
      </c>
      <c r="O18" s="37">
        <f t="shared" si="2"/>
        <v>971.21</v>
      </c>
    </row>
    <row r="19" spans="1:15" s="26" customFormat="1" x14ac:dyDescent="0.25">
      <c r="A19" s="19">
        <v>110041</v>
      </c>
      <c r="B19" s="33" t="s">
        <v>53</v>
      </c>
      <c r="C19" s="34">
        <v>87422</v>
      </c>
      <c r="D19" s="35" t="s">
        <v>65</v>
      </c>
      <c r="E19" s="36">
        <v>1.8</v>
      </c>
      <c r="F19" s="37">
        <f t="shared" si="1"/>
        <v>1606.74</v>
      </c>
      <c r="G19" s="37">
        <f t="shared" si="2"/>
        <v>53.12</v>
      </c>
      <c r="H19" s="37">
        <f t="shared" si="2"/>
        <v>274.32</v>
      </c>
      <c r="I19" s="37">
        <f t="shared" si="2"/>
        <v>197.05</v>
      </c>
      <c r="J19" s="37">
        <f t="shared" si="2"/>
        <v>1082.25</v>
      </c>
      <c r="K19" s="37">
        <f t="shared" si="2"/>
        <v>132.68</v>
      </c>
      <c r="L19" s="37">
        <f t="shared" si="2"/>
        <v>927.29</v>
      </c>
      <c r="M19" s="37">
        <f t="shared" si="2"/>
        <v>992.02</v>
      </c>
      <c r="N19" s="37">
        <f t="shared" si="2"/>
        <v>3199.75</v>
      </c>
      <c r="O19" s="37">
        <f t="shared" si="2"/>
        <v>971.21</v>
      </c>
    </row>
    <row r="20" spans="1:15" s="26" customFormat="1" x14ac:dyDescent="0.25">
      <c r="A20" s="19">
        <v>110042</v>
      </c>
      <c r="B20" s="33" t="s">
        <v>8</v>
      </c>
      <c r="C20" s="34">
        <v>87228</v>
      </c>
      <c r="D20" s="35" t="s">
        <v>65</v>
      </c>
      <c r="E20" s="36">
        <v>1.7</v>
      </c>
      <c r="F20" s="37">
        <f t="shared" si="1"/>
        <v>1517.48</v>
      </c>
      <c r="G20" s="37">
        <f t="shared" si="2"/>
        <v>50.17</v>
      </c>
      <c r="H20" s="37">
        <f t="shared" si="2"/>
        <v>259.08</v>
      </c>
      <c r="I20" s="37">
        <f t="shared" si="2"/>
        <v>186.1</v>
      </c>
      <c r="J20" s="37">
        <f t="shared" si="2"/>
        <v>1022.13</v>
      </c>
      <c r="K20" s="37">
        <f t="shared" si="2"/>
        <v>125.31</v>
      </c>
      <c r="L20" s="37">
        <f t="shared" si="2"/>
        <v>875.77</v>
      </c>
      <c r="M20" s="37">
        <f t="shared" si="2"/>
        <v>936.9</v>
      </c>
      <c r="N20" s="37">
        <f t="shared" si="2"/>
        <v>3021.99</v>
      </c>
      <c r="O20" s="37">
        <f t="shared" si="2"/>
        <v>917.25</v>
      </c>
    </row>
    <row r="21" spans="1:15" s="26" customFormat="1" x14ac:dyDescent="0.25">
      <c r="A21" s="19">
        <v>110043</v>
      </c>
      <c r="B21" s="33" t="s">
        <v>54</v>
      </c>
      <c r="C21" s="34">
        <v>87232</v>
      </c>
      <c r="D21" s="35" t="s">
        <v>65</v>
      </c>
      <c r="E21" s="36">
        <v>1.7</v>
      </c>
      <c r="F21" s="37">
        <f t="shared" si="1"/>
        <v>1517.48</v>
      </c>
      <c r="G21" s="37">
        <f t="shared" si="2"/>
        <v>50.17</v>
      </c>
      <c r="H21" s="37">
        <f t="shared" si="2"/>
        <v>259.08</v>
      </c>
      <c r="I21" s="37">
        <f t="shared" si="2"/>
        <v>186.1</v>
      </c>
      <c r="J21" s="37">
        <f t="shared" si="2"/>
        <v>1022.13</v>
      </c>
      <c r="K21" s="37">
        <f t="shared" si="2"/>
        <v>125.31</v>
      </c>
      <c r="L21" s="37">
        <f t="shared" si="2"/>
        <v>875.77</v>
      </c>
      <c r="M21" s="37">
        <f t="shared" si="2"/>
        <v>936.9</v>
      </c>
      <c r="N21" s="37">
        <f t="shared" si="2"/>
        <v>3021.99</v>
      </c>
      <c r="O21" s="37">
        <f t="shared" si="2"/>
        <v>917.25</v>
      </c>
    </row>
    <row r="22" spans="1:15" s="26" customFormat="1" x14ac:dyDescent="0.25">
      <c r="A22" s="19">
        <v>110044</v>
      </c>
      <c r="B22" s="33" t="s">
        <v>7</v>
      </c>
      <c r="C22" s="34">
        <v>87212</v>
      </c>
      <c r="D22" s="35" t="s">
        <v>65</v>
      </c>
      <c r="E22" s="36">
        <v>1.7</v>
      </c>
      <c r="F22" s="37">
        <f t="shared" si="1"/>
        <v>1517.48</v>
      </c>
      <c r="G22" s="37">
        <f t="shared" si="2"/>
        <v>50.17</v>
      </c>
      <c r="H22" s="37">
        <f t="shared" si="2"/>
        <v>259.08</v>
      </c>
      <c r="I22" s="37">
        <f t="shared" si="2"/>
        <v>186.1</v>
      </c>
      <c r="J22" s="37">
        <f t="shared" si="2"/>
        <v>1022.13</v>
      </c>
      <c r="K22" s="37">
        <f t="shared" si="2"/>
        <v>125.31</v>
      </c>
      <c r="L22" s="37">
        <f t="shared" si="2"/>
        <v>875.77</v>
      </c>
      <c r="M22" s="37">
        <f t="shared" si="2"/>
        <v>936.9</v>
      </c>
      <c r="N22" s="37">
        <f t="shared" si="2"/>
        <v>3021.99</v>
      </c>
      <c r="O22" s="37">
        <f t="shared" si="2"/>
        <v>917.25</v>
      </c>
    </row>
    <row r="23" spans="1:15" s="26" customFormat="1" x14ac:dyDescent="0.25">
      <c r="A23" s="19">
        <v>110045</v>
      </c>
      <c r="B23" s="33" t="s">
        <v>6</v>
      </c>
      <c r="C23" s="34">
        <v>87224</v>
      </c>
      <c r="D23" s="35" t="s">
        <v>65</v>
      </c>
      <c r="E23" s="36">
        <v>1.7</v>
      </c>
      <c r="F23" s="37">
        <f t="shared" si="1"/>
        <v>1517.48</v>
      </c>
      <c r="G23" s="37">
        <f t="shared" si="2"/>
        <v>50.17</v>
      </c>
      <c r="H23" s="37">
        <f t="shared" si="2"/>
        <v>259.08</v>
      </c>
      <c r="I23" s="37">
        <f t="shared" si="2"/>
        <v>186.1</v>
      </c>
      <c r="J23" s="37">
        <f t="shared" si="2"/>
        <v>1022.13</v>
      </c>
      <c r="K23" s="37">
        <f t="shared" si="2"/>
        <v>125.31</v>
      </c>
      <c r="L23" s="37">
        <f t="shared" si="2"/>
        <v>875.77</v>
      </c>
      <c r="M23" s="37">
        <f t="shared" si="2"/>
        <v>936.9</v>
      </c>
      <c r="N23" s="37">
        <f t="shared" si="2"/>
        <v>3021.99</v>
      </c>
      <c r="O23" s="37">
        <f t="shared" si="2"/>
        <v>917.25</v>
      </c>
    </row>
    <row r="24" spans="1:15" s="26" customFormat="1" x14ac:dyDescent="0.25">
      <c r="A24" s="19">
        <v>110048</v>
      </c>
      <c r="B24" s="33" t="s">
        <v>55</v>
      </c>
      <c r="C24" s="34">
        <v>87216</v>
      </c>
      <c r="D24" s="35" t="s">
        <v>65</v>
      </c>
      <c r="E24" s="36">
        <v>1.7</v>
      </c>
      <c r="F24" s="37">
        <f t="shared" si="1"/>
        <v>1517.48</v>
      </c>
      <c r="G24" s="37">
        <f t="shared" si="2"/>
        <v>50.17</v>
      </c>
      <c r="H24" s="37">
        <f t="shared" si="2"/>
        <v>259.08</v>
      </c>
      <c r="I24" s="37">
        <f t="shared" si="2"/>
        <v>186.1</v>
      </c>
      <c r="J24" s="37">
        <f t="shared" si="2"/>
        <v>1022.13</v>
      </c>
      <c r="K24" s="37">
        <f t="shared" si="2"/>
        <v>125.31</v>
      </c>
      <c r="L24" s="37">
        <f t="shared" si="2"/>
        <v>875.77</v>
      </c>
      <c r="M24" s="37">
        <f t="shared" si="2"/>
        <v>936.9</v>
      </c>
      <c r="N24" s="37">
        <f t="shared" si="2"/>
        <v>3021.99</v>
      </c>
      <c r="O24" s="37">
        <f t="shared" si="2"/>
        <v>917.25</v>
      </c>
    </row>
    <row r="25" spans="1:15" s="26" customFormat="1" x14ac:dyDescent="0.25">
      <c r="A25" s="19">
        <v>110049</v>
      </c>
      <c r="B25" s="33" t="s">
        <v>56</v>
      </c>
      <c r="C25" s="34">
        <v>87248</v>
      </c>
      <c r="D25" s="35" t="s">
        <v>65</v>
      </c>
      <c r="E25" s="36">
        <v>1.7</v>
      </c>
      <c r="F25" s="37">
        <f t="shared" si="1"/>
        <v>1517.48</v>
      </c>
      <c r="G25" s="37">
        <f t="shared" si="2"/>
        <v>50.17</v>
      </c>
      <c r="H25" s="37">
        <f t="shared" si="2"/>
        <v>259.08</v>
      </c>
      <c r="I25" s="37">
        <f t="shared" si="2"/>
        <v>186.1</v>
      </c>
      <c r="J25" s="37">
        <f t="shared" si="2"/>
        <v>1022.13</v>
      </c>
      <c r="K25" s="37">
        <f t="shared" si="2"/>
        <v>125.31</v>
      </c>
      <c r="L25" s="37">
        <f t="shared" si="2"/>
        <v>875.77</v>
      </c>
      <c r="M25" s="37">
        <f t="shared" si="2"/>
        <v>936.9</v>
      </c>
      <c r="N25" s="37">
        <f t="shared" si="2"/>
        <v>3021.99</v>
      </c>
      <c r="O25" s="37">
        <f t="shared" si="2"/>
        <v>917.25</v>
      </c>
    </row>
    <row r="26" spans="1:15" s="26" customFormat="1" x14ac:dyDescent="0.25">
      <c r="A26" s="19">
        <v>110051</v>
      </c>
      <c r="B26" s="33" t="s">
        <v>57</v>
      </c>
      <c r="C26" s="34">
        <v>87236</v>
      </c>
      <c r="D26" s="35" t="s">
        <v>65</v>
      </c>
      <c r="E26" s="36">
        <v>1.8</v>
      </c>
      <c r="F26" s="37">
        <f t="shared" si="1"/>
        <v>1606.74</v>
      </c>
      <c r="G26" s="37">
        <f t="shared" ref="G26:O37" si="3">IF($D26="+",ROUND(G$8*$E26,2),"")</f>
        <v>53.12</v>
      </c>
      <c r="H26" s="37">
        <f t="shared" si="3"/>
        <v>274.32</v>
      </c>
      <c r="I26" s="37">
        <f t="shared" si="3"/>
        <v>197.05</v>
      </c>
      <c r="J26" s="37">
        <f t="shared" si="3"/>
        <v>1082.25</v>
      </c>
      <c r="K26" s="37">
        <f t="shared" si="3"/>
        <v>132.68</v>
      </c>
      <c r="L26" s="37">
        <f t="shared" si="3"/>
        <v>927.29</v>
      </c>
      <c r="M26" s="37">
        <f t="shared" si="3"/>
        <v>992.02</v>
      </c>
      <c r="N26" s="37">
        <f t="shared" si="3"/>
        <v>3199.75</v>
      </c>
      <c r="O26" s="37">
        <f t="shared" si="3"/>
        <v>971.21</v>
      </c>
    </row>
    <row r="27" spans="1:15" s="26" customFormat="1" x14ac:dyDescent="0.25">
      <c r="A27" s="19">
        <v>110053</v>
      </c>
      <c r="B27" s="33" t="s">
        <v>58</v>
      </c>
      <c r="C27" s="34">
        <v>87244</v>
      </c>
      <c r="D27" s="35" t="s">
        <v>65</v>
      </c>
      <c r="E27" s="36">
        <v>1.7</v>
      </c>
      <c r="F27" s="37">
        <f t="shared" si="1"/>
        <v>1517.48</v>
      </c>
      <c r="G27" s="37">
        <f t="shared" si="3"/>
        <v>50.17</v>
      </c>
      <c r="H27" s="37">
        <f t="shared" si="3"/>
        <v>259.08</v>
      </c>
      <c r="I27" s="37">
        <f t="shared" si="3"/>
        <v>186.1</v>
      </c>
      <c r="J27" s="37">
        <f t="shared" si="3"/>
        <v>1022.13</v>
      </c>
      <c r="K27" s="37">
        <f t="shared" si="3"/>
        <v>125.31</v>
      </c>
      <c r="L27" s="37">
        <f t="shared" si="3"/>
        <v>875.77</v>
      </c>
      <c r="M27" s="37">
        <f t="shared" si="3"/>
        <v>936.9</v>
      </c>
      <c r="N27" s="37">
        <f t="shared" si="3"/>
        <v>3021.99</v>
      </c>
      <c r="O27" s="37">
        <f t="shared" si="3"/>
        <v>917.25</v>
      </c>
    </row>
    <row r="28" spans="1:15" s="26" customFormat="1" x14ac:dyDescent="0.25">
      <c r="A28" s="19">
        <v>110054</v>
      </c>
      <c r="B28" s="33" t="s">
        <v>59</v>
      </c>
      <c r="C28" s="34">
        <v>87240</v>
      </c>
      <c r="D28" s="35" t="s">
        <v>65</v>
      </c>
      <c r="E28" s="36">
        <v>1.8</v>
      </c>
      <c r="F28" s="37">
        <f t="shared" si="1"/>
        <v>1606.74</v>
      </c>
      <c r="G28" s="37">
        <f t="shared" si="3"/>
        <v>53.12</v>
      </c>
      <c r="H28" s="37">
        <f t="shared" si="3"/>
        <v>274.32</v>
      </c>
      <c r="I28" s="37">
        <f t="shared" si="3"/>
        <v>197.05</v>
      </c>
      <c r="J28" s="37">
        <f t="shared" si="3"/>
        <v>1082.25</v>
      </c>
      <c r="K28" s="37">
        <f t="shared" si="3"/>
        <v>132.68</v>
      </c>
      <c r="L28" s="37">
        <f t="shared" si="3"/>
        <v>927.29</v>
      </c>
      <c r="M28" s="37">
        <f t="shared" si="3"/>
        <v>992.02</v>
      </c>
      <c r="N28" s="37">
        <f t="shared" si="3"/>
        <v>3199.75</v>
      </c>
      <c r="O28" s="37">
        <f t="shared" si="3"/>
        <v>971.21</v>
      </c>
    </row>
    <row r="29" spans="1:15" s="26" customFormat="1" x14ac:dyDescent="0.25">
      <c r="A29" s="19">
        <v>110055</v>
      </c>
      <c r="B29" s="33" t="s">
        <v>60</v>
      </c>
      <c r="C29" s="34">
        <v>87204</v>
      </c>
      <c r="D29" s="35" t="s">
        <v>65</v>
      </c>
      <c r="E29" s="36">
        <v>2.1</v>
      </c>
      <c r="F29" s="37">
        <f t="shared" si="1"/>
        <v>1874.5300000000002</v>
      </c>
      <c r="G29" s="37">
        <f t="shared" si="3"/>
        <v>61.97</v>
      </c>
      <c r="H29" s="37">
        <f t="shared" si="3"/>
        <v>320.04000000000002</v>
      </c>
      <c r="I29" s="37">
        <f t="shared" si="3"/>
        <v>229.89</v>
      </c>
      <c r="J29" s="37">
        <f t="shared" si="3"/>
        <v>1262.6300000000001</v>
      </c>
      <c r="K29" s="37">
        <f t="shared" si="3"/>
        <v>154.79</v>
      </c>
      <c r="L29" s="37">
        <f t="shared" si="3"/>
        <v>1081.8399999999999</v>
      </c>
      <c r="M29" s="37">
        <f t="shared" si="3"/>
        <v>1157.3499999999999</v>
      </c>
      <c r="N29" s="37">
        <f t="shared" si="3"/>
        <v>3733.04</v>
      </c>
      <c r="O29" s="37">
        <f t="shared" si="3"/>
        <v>1133.08</v>
      </c>
    </row>
    <row r="30" spans="1:15" s="26" customFormat="1" x14ac:dyDescent="0.25">
      <c r="A30" s="19">
        <v>110056</v>
      </c>
      <c r="B30" s="33" t="s">
        <v>61</v>
      </c>
      <c r="C30" s="34">
        <v>87252</v>
      </c>
      <c r="D30" s="35" t="s">
        <v>65</v>
      </c>
      <c r="E30" s="36">
        <v>2.1</v>
      </c>
      <c r="F30" s="37">
        <f t="shared" si="1"/>
        <v>1874.5300000000002</v>
      </c>
      <c r="G30" s="37">
        <f t="shared" si="3"/>
        <v>61.97</v>
      </c>
      <c r="H30" s="37">
        <f t="shared" si="3"/>
        <v>320.04000000000002</v>
      </c>
      <c r="I30" s="37">
        <f t="shared" si="3"/>
        <v>229.89</v>
      </c>
      <c r="J30" s="37">
        <f t="shared" si="3"/>
        <v>1262.6300000000001</v>
      </c>
      <c r="K30" s="37">
        <f t="shared" si="3"/>
        <v>154.79</v>
      </c>
      <c r="L30" s="37">
        <f t="shared" si="3"/>
        <v>1081.8399999999999</v>
      </c>
      <c r="M30" s="37">
        <f t="shared" si="3"/>
        <v>1157.3499999999999</v>
      </c>
      <c r="N30" s="37">
        <f t="shared" si="3"/>
        <v>3733.04</v>
      </c>
      <c r="O30" s="37">
        <f t="shared" si="3"/>
        <v>1133.08</v>
      </c>
    </row>
    <row r="31" spans="1:15" s="26" customFormat="1" x14ac:dyDescent="0.25">
      <c r="A31" s="19">
        <v>110057</v>
      </c>
      <c r="B31" s="33" t="s">
        <v>5</v>
      </c>
      <c r="C31" s="34">
        <v>87401</v>
      </c>
      <c r="D31" s="35" t="s">
        <v>65</v>
      </c>
      <c r="E31" s="36">
        <v>1.7</v>
      </c>
      <c r="F31" s="37">
        <f t="shared" si="1"/>
        <v>1517.48</v>
      </c>
      <c r="G31" s="37">
        <f t="shared" si="3"/>
        <v>50.17</v>
      </c>
      <c r="H31" s="37">
        <f t="shared" si="3"/>
        <v>259.08</v>
      </c>
      <c r="I31" s="37">
        <f t="shared" si="3"/>
        <v>186.1</v>
      </c>
      <c r="J31" s="37">
        <f t="shared" si="3"/>
        <v>1022.13</v>
      </c>
      <c r="K31" s="37">
        <f t="shared" si="3"/>
        <v>125.31</v>
      </c>
      <c r="L31" s="37">
        <f t="shared" si="3"/>
        <v>875.77</v>
      </c>
      <c r="M31" s="37">
        <f t="shared" si="3"/>
        <v>936.9</v>
      </c>
      <c r="N31" s="37">
        <f t="shared" si="3"/>
        <v>3021.99</v>
      </c>
      <c r="O31" s="37">
        <f t="shared" si="3"/>
        <v>917.25</v>
      </c>
    </row>
    <row r="32" spans="1:15" s="26" customFormat="1" x14ac:dyDescent="0.25">
      <c r="A32" s="19">
        <v>110058</v>
      </c>
      <c r="B32" s="33" t="s">
        <v>62</v>
      </c>
      <c r="C32" s="34">
        <v>87401</v>
      </c>
      <c r="D32" s="35" t="s">
        <v>65</v>
      </c>
      <c r="E32" s="36">
        <v>1.7</v>
      </c>
      <c r="F32" s="37">
        <f t="shared" si="1"/>
        <v>1517.48</v>
      </c>
      <c r="G32" s="37">
        <f t="shared" si="3"/>
        <v>50.17</v>
      </c>
      <c r="H32" s="37">
        <f t="shared" si="3"/>
        <v>259.08</v>
      </c>
      <c r="I32" s="37">
        <f t="shared" si="3"/>
        <v>186.1</v>
      </c>
      <c r="J32" s="37">
        <f t="shared" si="3"/>
        <v>1022.13</v>
      </c>
      <c r="K32" s="37">
        <f t="shared" si="3"/>
        <v>125.31</v>
      </c>
      <c r="L32" s="37">
        <f t="shared" si="3"/>
        <v>875.77</v>
      </c>
      <c r="M32" s="37">
        <f t="shared" si="3"/>
        <v>936.9</v>
      </c>
      <c r="N32" s="37">
        <f t="shared" si="3"/>
        <v>3021.99</v>
      </c>
      <c r="O32" s="37">
        <f t="shared" si="3"/>
        <v>917.25</v>
      </c>
    </row>
    <row r="33" spans="1:15" s="26" customFormat="1" x14ac:dyDescent="0.25">
      <c r="A33" s="19">
        <v>110065</v>
      </c>
      <c r="B33" s="33" t="s">
        <v>63</v>
      </c>
      <c r="C33" s="34">
        <v>87401</v>
      </c>
      <c r="D33" s="35" t="s">
        <v>65</v>
      </c>
      <c r="E33" s="36">
        <v>1.7</v>
      </c>
      <c r="F33" s="37">
        <f t="shared" si="1"/>
        <v>1517.48</v>
      </c>
      <c r="G33" s="37">
        <f t="shared" si="3"/>
        <v>50.17</v>
      </c>
      <c r="H33" s="37">
        <f t="shared" si="3"/>
        <v>259.08</v>
      </c>
      <c r="I33" s="37">
        <f t="shared" si="3"/>
        <v>186.1</v>
      </c>
      <c r="J33" s="37">
        <f t="shared" si="3"/>
        <v>1022.13</v>
      </c>
      <c r="K33" s="37">
        <f t="shared" si="3"/>
        <v>125.31</v>
      </c>
      <c r="L33" s="37">
        <f t="shared" si="3"/>
        <v>875.77</v>
      </c>
      <c r="M33" s="37">
        <f t="shared" si="3"/>
        <v>936.9</v>
      </c>
      <c r="N33" s="37">
        <f t="shared" si="3"/>
        <v>3021.99</v>
      </c>
      <c r="O33" s="37">
        <f t="shared" si="3"/>
        <v>917.25</v>
      </c>
    </row>
    <row r="34" spans="1:15" s="26" customFormat="1" x14ac:dyDescent="0.25">
      <c r="A34" s="19">
        <v>11007000</v>
      </c>
      <c r="B34" s="33" t="s">
        <v>70</v>
      </c>
      <c r="C34" s="34">
        <v>87420</v>
      </c>
      <c r="D34" s="35" t="s">
        <v>65</v>
      </c>
      <c r="E34" s="36">
        <v>2.1</v>
      </c>
      <c r="F34" s="37">
        <f t="shared" si="1"/>
        <v>1874.5300000000002</v>
      </c>
      <c r="G34" s="37">
        <f t="shared" si="3"/>
        <v>61.97</v>
      </c>
      <c r="H34" s="37">
        <f t="shared" si="3"/>
        <v>320.04000000000002</v>
      </c>
      <c r="I34" s="37">
        <f t="shared" si="3"/>
        <v>229.89</v>
      </c>
      <c r="J34" s="37">
        <f t="shared" si="3"/>
        <v>1262.6300000000001</v>
      </c>
      <c r="K34" s="37">
        <f t="shared" si="3"/>
        <v>154.79</v>
      </c>
      <c r="L34" s="37">
        <f t="shared" si="3"/>
        <v>1081.8399999999999</v>
      </c>
      <c r="M34" s="37">
        <f t="shared" si="3"/>
        <v>1157.3499999999999</v>
      </c>
      <c r="N34" s="37">
        <f t="shared" si="3"/>
        <v>3733.04</v>
      </c>
      <c r="O34" s="37">
        <f t="shared" si="3"/>
        <v>1133.08</v>
      </c>
    </row>
    <row r="35" spans="1:15" s="26" customFormat="1" x14ac:dyDescent="0.25">
      <c r="A35" s="19">
        <v>11007001</v>
      </c>
      <c r="B35" s="33" t="s">
        <v>71</v>
      </c>
      <c r="C35" s="34">
        <v>87410</v>
      </c>
      <c r="D35" s="35" t="s">
        <v>65</v>
      </c>
      <c r="E35" s="36">
        <v>2.4</v>
      </c>
      <c r="F35" s="37">
        <f t="shared" si="1"/>
        <v>2142.31</v>
      </c>
      <c r="G35" s="37">
        <f t="shared" si="3"/>
        <v>70.819999999999993</v>
      </c>
      <c r="H35" s="37">
        <f t="shared" si="3"/>
        <v>365.76</v>
      </c>
      <c r="I35" s="37">
        <f t="shared" si="3"/>
        <v>262.73</v>
      </c>
      <c r="J35" s="37">
        <f t="shared" si="3"/>
        <v>1443</v>
      </c>
      <c r="K35" s="37">
        <f t="shared" si="3"/>
        <v>176.9</v>
      </c>
      <c r="L35" s="37">
        <f t="shared" si="3"/>
        <v>1236.3800000000001</v>
      </c>
      <c r="M35" s="37">
        <f t="shared" si="3"/>
        <v>1322.69</v>
      </c>
      <c r="N35" s="37">
        <f t="shared" si="3"/>
        <v>4266.34</v>
      </c>
      <c r="O35" s="37">
        <f t="shared" si="3"/>
        <v>1294.94</v>
      </c>
    </row>
    <row r="36" spans="1:15" s="26" customFormat="1" ht="30" x14ac:dyDescent="0.25">
      <c r="A36" s="19">
        <v>110071</v>
      </c>
      <c r="B36" s="33" t="s">
        <v>4</v>
      </c>
      <c r="C36" s="34">
        <v>87422</v>
      </c>
      <c r="D36" s="35" t="s">
        <v>65</v>
      </c>
      <c r="E36" s="36">
        <v>1.8</v>
      </c>
      <c r="F36" s="37">
        <f t="shared" si="1"/>
        <v>1606.74</v>
      </c>
      <c r="G36" s="37">
        <f t="shared" si="3"/>
        <v>53.12</v>
      </c>
      <c r="H36" s="37">
        <f t="shared" si="3"/>
        <v>274.32</v>
      </c>
      <c r="I36" s="37">
        <f t="shared" si="3"/>
        <v>197.05</v>
      </c>
      <c r="J36" s="37">
        <f t="shared" si="3"/>
        <v>1082.25</v>
      </c>
      <c r="K36" s="37">
        <f t="shared" si="3"/>
        <v>132.68</v>
      </c>
      <c r="L36" s="37">
        <f t="shared" si="3"/>
        <v>927.29</v>
      </c>
      <c r="M36" s="37">
        <f t="shared" si="3"/>
        <v>992.02</v>
      </c>
      <c r="N36" s="37">
        <f t="shared" si="3"/>
        <v>3199.75</v>
      </c>
      <c r="O36" s="37">
        <f t="shared" si="3"/>
        <v>971.21</v>
      </c>
    </row>
    <row r="37" spans="1:15" s="26" customFormat="1" x14ac:dyDescent="0.25">
      <c r="A37" s="19">
        <v>110072</v>
      </c>
      <c r="B37" s="33" t="s">
        <v>64</v>
      </c>
      <c r="C37" s="34">
        <v>87244</v>
      </c>
      <c r="D37" s="35" t="s">
        <v>65</v>
      </c>
      <c r="E37" s="36">
        <v>1.7</v>
      </c>
      <c r="F37" s="37">
        <f t="shared" si="1"/>
        <v>1517.48</v>
      </c>
      <c r="G37" s="37">
        <f t="shared" si="3"/>
        <v>50.17</v>
      </c>
      <c r="H37" s="37">
        <f t="shared" si="3"/>
        <v>259.08</v>
      </c>
      <c r="I37" s="37">
        <f t="shared" si="3"/>
        <v>186.1</v>
      </c>
      <c r="J37" s="37">
        <f t="shared" si="3"/>
        <v>1022.13</v>
      </c>
      <c r="K37" s="37">
        <f t="shared" si="3"/>
        <v>125.31</v>
      </c>
      <c r="L37" s="37">
        <f t="shared" si="3"/>
        <v>875.77</v>
      </c>
      <c r="M37" s="37">
        <f t="shared" si="3"/>
        <v>936.9</v>
      </c>
      <c r="N37" s="37">
        <f t="shared" si="3"/>
        <v>3021.99</v>
      </c>
      <c r="O37" s="37">
        <f t="shared" si="3"/>
        <v>917.25</v>
      </c>
    </row>
    <row r="38" spans="1:15" s="26" customFormat="1" x14ac:dyDescent="0.25">
      <c r="A38" s="4"/>
      <c r="B38" s="4"/>
      <c r="C38" s="4"/>
      <c r="D38" s="17"/>
      <c r="E38" s="17"/>
    </row>
    <row r="39" spans="1:15" s="26" customFormat="1" x14ac:dyDescent="0.25">
      <c r="A39" s="4"/>
      <c r="B39" s="4"/>
      <c r="C39" s="4"/>
      <c r="E39" s="17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s="26" customFormat="1" x14ac:dyDescent="0.25">
      <c r="A40" s="4"/>
      <c r="B40" s="4"/>
      <c r="C40" s="4"/>
      <c r="D40" s="17"/>
      <c r="E40" s="17"/>
      <c r="G40" s="39"/>
      <c r="H40" s="39"/>
      <c r="I40" s="40"/>
      <c r="J40" s="39"/>
      <c r="K40" s="40"/>
      <c r="L40" s="39"/>
    </row>
    <row r="41" spans="1:15" s="26" customFormat="1" x14ac:dyDescent="0.25">
      <c r="A41" s="4"/>
      <c r="B41" s="4"/>
      <c r="C41" s="4"/>
      <c r="E41" s="17"/>
      <c r="F41" s="38"/>
    </row>
    <row r="42" spans="1:15" s="26" customFormat="1" x14ac:dyDescent="0.25">
      <c r="A42" s="4"/>
      <c r="B42" s="4"/>
      <c r="C42" s="4"/>
      <c r="E42" s="17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s="26" customFormat="1" x14ac:dyDescent="0.25">
      <c r="A43" s="4"/>
      <c r="B43" s="4"/>
      <c r="C43" s="4"/>
      <c r="E43" s="17"/>
    </row>
    <row r="44" spans="1:15" s="26" customFormat="1" x14ac:dyDescent="0.25">
      <c r="A44" s="4"/>
      <c r="B44" s="4"/>
      <c r="C44" s="4"/>
      <c r="E44" s="17"/>
    </row>
    <row r="45" spans="1:15" s="26" customFormat="1" x14ac:dyDescent="0.25">
      <c r="A45" s="4"/>
      <c r="B45" s="4"/>
      <c r="C45" s="4"/>
      <c r="E45" s="17"/>
    </row>
    <row r="46" spans="1:15" s="26" customFormat="1" x14ac:dyDescent="0.25">
      <c r="A46" s="4"/>
      <c r="B46" s="4"/>
      <c r="C46" s="4"/>
      <c r="E46" s="17"/>
    </row>
    <row r="47" spans="1:15" s="26" customFormat="1" x14ac:dyDescent="0.25">
      <c r="A47" s="4"/>
      <c r="B47" s="4"/>
      <c r="C47" s="4"/>
      <c r="E47" s="17"/>
    </row>
    <row r="48" spans="1:15" s="26" customFormat="1" x14ac:dyDescent="0.25">
      <c r="A48" s="4"/>
      <c r="B48" s="4"/>
      <c r="C48" s="4"/>
      <c r="E48" s="17"/>
    </row>
  </sheetData>
  <mergeCells count="5"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8" scale="2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01.01.2024</vt:lpstr>
      <vt:lpstr>'с 01.01.2024'!Область_печати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2024-01-15T14:40:42Z</dcterms:modified>
</cp:coreProperties>
</file>