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01_РУКОВОДСТВО\КОМИССИИ\КОМИССИЯ по разработке ТП ОМС\2019\2019_12____№143\ТС 2020 (проект)\+Приложение_14_к_ТС_2020_Справочник тарифов\"/>
    </mc:Choice>
  </mc:AlternateContent>
  <bookViews>
    <workbookView xWindow="480" yWindow="495" windowWidth="25440" windowHeight="11655"/>
  </bookViews>
  <sheets>
    <sheet name="01.01.2020" sheetId="10" r:id="rId1"/>
    <sheet name="Лист1" sheetId="11" state="hidden" r:id="rId2"/>
  </sheets>
  <externalReferences>
    <externalReference r:id="rId3"/>
    <externalReference r:id="rId4"/>
    <externalReference r:id="rId5"/>
    <externalReference r:id="rId6"/>
  </externalReference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ltIn_Print_Area_8_2_1" localSheetId="0">#REF!</definedName>
    <definedName name="_7Excel_BuiltIn_Print_Area_8_2_1">#REF!</definedName>
    <definedName name="dn" localSheetId="0">[1]об!$A$62:$A$63</definedName>
    <definedName name="dn">[1]об!$A$62:$A$63</definedName>
    <definedName name="energ" localSheetId="0">[1]об!$A$35:$A$41</definedName>
    <definedName name="energ">[1]об!$A$35:$A$41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fs" localSheetId="0">[1]об!$A$18:$A$21</definedName>
    <definedName name="fs">[1]об!$A$18:$A$21</definedName>
    <definedName name="gaz" localSheetId="0">[1]газ!$A$3:$A$6</definedName>
    <definedName name="gaz">[1]газ!$A$3:$A$6</definedName>
    <definedName name="gaz_kot" localSheetId="0">[1]газ!$A$18:$A$19</definedName>
    <definedName name="gaz_kot">[1]газ!$A$18:$A$19</definedName>
    <definedName name="gaz_vid" localSheetId="0">[1]газ!$A$10:$A$14</definedName>
    <definedName name="gaz_vid">[1]газ!$A$10:$A$14</definedName>
    <definedName name="jf" localSheetId="0">[1]об!$A$11:$A$14</definedName>
    <definedName name="jf">[1]об!$A$11:$A$14</definedName>
    <definedName name="Kol" localSheetId="0">[1]вода!$A$19:$A$21</definedName>
    <definedName name="Kol">[1]вода!$A$19:$A$21</definedName>
    <definedName name="mats" localSheetId="0">[1]об!$A$55:$A$59</definedName>
    <definedName name="mats">[1]об!$A$55:$A$59</definedName>
    <definedName name="mo" localSheetId="0">[1]мо!$B$3:$B$22</definedName>
    <definedName name="mo">[1]мо!$B$3:$B$22</definedName>
    <definedName name="napr" localSheetId="0">[1]газ!$A$23:$A$27</definedName>
    <definedName name="napr">[1]газ!$A$23:$A$27</definedName>
    <definedName name="plit" localSheetId="0">[1]тепл!$A$34:$A$37</definedName>
    <definedName name="plit">[1]тепл!$A$34:$A$37</definedName>
    <definedName name="sis_gvs" localSheetId="0">[1]вода!$A$32:$A$35</definedName>
    <definedName name="sis_gvs">[1]вода!$A$32:$A$35</definedName>
    <definedName name="sis_hvs" localSheetId="0">[1]вода!$A$41:$A$43</definedName>
    <definedName name="sis_hvs">[1]вода!$A$41:$A$43</definedName>
    <definedName name="sist_ot" localSheetId="0">[1]тепл!$A$5:$A$10</definedName>
    <definedName name="sist_ot">[1]тепл!$A$5:$A$10</definedName>
    <definedName name="sist_t" localSheetId="0">[1]тепл!$A$24:$A$25</definedName>
    <definedName name="sist_t">[1]тепл!$A$24:$A$25</definedName>
    <definedName name="sost" localSheetId="0">[1]об!$A$47:$A$49</definedName>
    <definedName name="sost">[1]об!$A$47:$A$49</definedName>
    <definedName name="tip_r" localSheetId="0">[1]тепл!$A$29:$A$30</definedName>
    <definedName name="tip_r">[1]тепл!$A$29:$A$30</definedName>
    <definedName name="upr" localSheetId="0">[1]об!$A$25:$A$27</definedName>
    <definedName name="upr">[1]об!$A$25:$A$27</definedName>
    <definedName name="vid_t" localSheetId="0">[1]тепл!$A$16:$A$21</definedName>
    <definedName name="vid_t">[1]тепл!$A$16:$A$21</definedName>
    <definedName name="vj" localSheetId="0">[1]вода!$A$25:$A$27</definedName>
    <definedName name="vj">[1]вода!$A$25:$A$27</definedName>
    <definedName name="вид_дома" localSheetId="0">[1]об!$A$4:$A$7</definedName>
    <definedName name="вид_дома">[1]об!$A$4:$A$7</definedName>
    <definedName name="ГВС" localSheetId="0">[1]вода!$A$4:$A$6</definedName>
    <definedName name="ГВС">[1]вода!$A$4:$A$6</definedName>
    <definedName name="МОГО__Воркута" localSheetId="0">[1]мо!$E$3</definedName>
    <definedName name="МОГО__Воркута">[1]мо!$E$3</definedName>
    <definedName name="МОГО__Инта" localSheetId="0">[1]мо!$G$3</definedName>
    <definedName name="МОГО__Инта">[1]мо!$G$3</definedName>
    <definedName name="МОГО__Сыктывкар" localSheetId="0">[1]мо!$D$3</definedName>
    <definedName name="МОГО__Сыктывкар">[1]мо!$D$3</definedName>
    <definedName name="МОГО__Усинск" localSheetId="0">[1]мо!$H$3</definedName>
    <definedName name="МОГО__Усинск">[1]мо!$H$3</definedName>
    <definedName name="МОГО__Ухта" localSheetId="0">[1]мо!$I$3</definedName>
    <definedName name="МОГО__Ухта">[1]мо!$I$3</definedName>
    <definedName name="МР" localSheetId="0">[2]район!$B$5:$B$24</definedName>
    <definedName name="МР">[2]район!$B$5:$B$24</definedName>
    <definedName name="порпшлгн" localSheetId="0">'[3]доп ср_ва на 4 кв _90_100_'!$A$3:$G$50</definedName>
    <definedName name="порпшлгн">'[3]доп ср_ва на 4 кв _90_100_'!$A$3:$G$50</definedName>
    <definedName name="порпшлгн_2" localSheetId="0">'[4]доп ср_ва на 4 кв _90_100_'!$A$3:$G$50</definedName>
    <definedName name="порпшлгн_2">'[4]доп ср_ва на 4 кв _90_100_'!$A$3:$G$50</definedName>
    <definedName name="ЧТС" localSheetId="0">#REF!</definedName>
    <definedName name="ЧТС">#REF!</definedName>
    <definedName name="шщржзгшпжю" localSheetId="0">#REF!</definedName>
    <definedName name="шщржзгшпжю">#REF!</definedName>
  </definedNames>
  <calcPr calcId="152511"/>
</workbook>
</file>

<file path=xl/calcChain.xml><?xml version="1.0" encoding="utf-8"?>
<calcChain xmlns="http://schemas.openxmlformats.org/spreadsheetml/2006/main">
  <c r="H18" i="10" l="1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N22" i="10" l="1"/>
  <c r="O22" i="10"/>
  <c r="N8" i="10"/>
  <c r="O8" i="10"/>
  <c r="N9" i="10"/>
  <c r="O9" i="10"/>
  <c r="N10" i="10"/>
  <c r="O10" i="10"/>
  <c r="N11" i="10"/>
  <c r="O11" i="10"/>
  <c r="N12" i="10"/>
  <c r="O12" i="10"/>
  <c r="N13" i="10"/>
  <c r="O13" i="10"/>
  <c r="N14" i="10"/>
  <c r="O14" i="10"/>
  <c r="N15" i="10"/>
  <c r="O15" i="10"/>
  <c r="N7" i="10"/>
  <c r="O7" i="10"/>
  <c r="L22" i="10" l="1"/>
  <c r="M22" i="10"/>
  <c r="L8" i="10"/>
  <c r="M8" i="10"/>
  <c r="L9" i="10"/>
  <c r="M9" i="10"/>
  <c r="L10" i="10"/>
  <c r="M10" i="10"/>
  <c r="L11" i="10"/>
  <c r="M11" i="10"/>
  <c r="L12" i="10"/>
  <c r="M12" i="10"/>
  <c r="L13" i="10"/>
  <c r="M13" i="10"/>
  <c r="L14" i="10"/>
  <c r="M14" i="10"/>
  <c r="L15" i="10"/>
  <c r="M15" i="10"/>
  <c r="M7" i="10"/>
  <c r="L7" i="10"/>
  <c r="K22" i="10" l="1"/>
  <c r="J22" i="10"/>
  <c r="Y22" i="10"/>
  <c r="X22" i="10"/>
  <c r="W22" i="10"/>
  <c r="V22" i="10"/>
  <c r="U22" i="10"/>
  <c r="T22" i="10"/>
  <c r="S22" i="10"/>
  <c r="R22" i="10"/>
  <c r="Q22" i="10"/>
  <c r="P22" i="10"/>
  <c r="I22" i="10"/>
  <c r="H22" i="10"/>
  <c r="Y15" i="10"/>
  <c r="X15" i="10"/>
  <c r="W15" i="10"/>
  <c r="V15" i="10"/>
  <c r="U15" i="10"/>
  <c r="T15" i="10"/>
  <c r="S15" i="10"/>
  <c r="R15" i="10"/>
  <c r="Q15" i="10"/>
  <c r="P15" i="10"/>
  <c r="K15" i="10"/>
  <c r="J15" i="10"/>
  <c r="I15" i="10"/>
  <c r="H15" i="10"/>
  <c r="Y14" i="10"/>
  <c r="X14" i="10"/>
  <c r="W14" i="10"/>
  <c r="V14" i="10"/>
  <c r="U14" i="10"/>
  <c r="T14" i="10"/>
  <c r="S14" i="10"/>
  <c r="R14" i="10"/>
  <c r="Q14" i="10"/>
  <c r="P14" i="10"/>
  <c r="K14" i="10"/>
  <c r="J14" i="10"/>
  <c r="I14" i="10"/>
  <c r="H14" i="10"/>
  <c r="Y13" i="10"/>
  <c r="X13" i="10"/>
  <c r="W13" i="10"/>
  <c r="V13" i="10"/>
  <c r="U13" i="10"/>
  <c r="T13" i="10"/>
  <c r="S13" i="10"/>
  <c r="R13" i="10"/>
  <c r="Q13" i="10"/>
  <c r="P13" i="10"/>
  <c r="K13" i="10"/>
  <c r="J13" i="10"/>
  <c r="I13" i="10"/>
  <c r="H13" i="10"/>
  <c r="Y12" i="10"/>
  <c r="X12" i="10"/>
  <c r="W12" i="10"/>
  <c r="V12" i="10"/>
  <c r="U12" i="10"/>
  <c r="T12" i="10"/>
  <c r="S12" i="10"/>
  <c r="R12" i="10"/>
  <c r="Q12" i="10"/>
  <c r="P12" i="10"/>
  <c r="K12" i="10"/>
  <c r="J12" i="10"/>
  <c r="I12" i="10"/>
  <c r="H12" i="10"/>
  <c r="Y11" i="10"/>
  <c r="X11" i="10"/>
  <c r="W11" i="10"/>
  <c r="V11" i="10"/>
  <c r="U11" i="10"/>
  <c r="T11" i="10"/>
  <c r="S11" i="10"/>
  <c r="R11" i="10"/>
  <c r="Q11" i="10"/>
  <c r="P11" i="10"/>
  <c r="K11" i="10"/>
  <c r="J11" i="10"/>
  <c r="I11" i="10"/>
  <c r="H11" i="10"/>
  <c r="Y10" i="10"/>
  <c r="X10" i="10"/>
  <c r="W10" i="10"/>
  <c r="V10" i="10"/>
  <c r="U10" i="10"/>
  <c r="T10" i="10"/>
  <c r="S10" i="10"/>
  <c r="R10" i="10"/>
  <c r="Q10" i="10"/>
  <c r="P10" i="10"/>
  <c r="K10" i="10"/>
  <c r="J10" i="10"/>
  <c r="I10" i="10"/>
  <c r="H10" i="10"/>
  <c r="Y9" i="10"/>
  <c r="X9" i="10"/>
  <c r="W9" i="10"/>
  <c r="V9" i="10"/>
  <c r="U9" i="10"/>
  <c r="T9" i="10"/>
  <c r="S9" i="10"/>
  <c r="R9" i="10"/>
  <c r="Q9" i="10"/>
  <c r="P9" i="10"/>
  <c r="K9" i="10"/>
  <c r="J9" i="10"/>
  <c r="I9" i="10"/>
  <c r="H9" i="10"/>
  <c r="Y8" i="10"/>
  <c r="X8" i="10"/>
  <c r="W8" i="10"/>
  <c r="V8" i="10"/>
  <c r="U8" i="10"/>
  <c r="T8" i="10"/>
  <c r="S8" i="10"/>
  <c r="R8" i="10"/>
  <c r="Q8" i="10"/>
  <c r="P8" i="10"/>
  <c r="K8" i="10"/>
  <c r="J8" i="10"/>
  <c r="I8" i="10"/>
  <c r="H8" i="10"/>
  <c r="Y7" i="10"/>
  <c r="X7" i="10"/>
  <c r="W7" i="10"/>
  <c r="V7" i="10"/>
  <c r="U7" i="10"/>
  <c r="T7" i="10"/>
  <c r="S7" i="10"/>
  <c r="R7" i="10"/>
  <c r="Q7" i="10"/>
  <c r="P7" i="10"/>
  <c r="K7" i="10"/>
  <c r="J7" i="10"/>
  <c r="I7" i="10"/>
  <c r="H7" i="10"/>
</calcChain>
</file>

<file path=xl/sharedStrings.xml><?xml version="1.0" encoding="utf-8"?>
<sst xmlns="http://schemas.openxmlformats.org/spreadsheetml/2006/main" count="142" uniqueCount="59">
  <si>
    <t>№</t>
  </si>
  <si>
    <t>Код услуги</t>
  </si>
  <si>
    <t>Единица услуги</t>
  </si>
  <si>
    <t>Условия оказания</t>
  </si>
  <si>
    <t>Стоимость услуги</t>
  </si>
  <si>
    <t>услуга</t>
  </si>
  <si>
    <t>стационарно, дневной стационар</t>
  </si>
  <si>
    <t>A18.05.011</t>
  </si>
  <si>
    <t>A18.30.001</t>
  </si>
  <si>
    <t>Гемодиафильтрация продленная</t>
  </si>
  <si>
    <t>Гемодиафильтрация продолжительная</t>
  </si>
  <si>
    <t>Гемодиализ интермиттирующий продленный</t>
  </si>
  <si>
    <t>Гемодиализ продолжительный</t>
  </si>
  <si>
    <t>сутки</t>
  </si>
  <si>
    <t>Гемодиафильтрация</t>
  </si>
  <si>
    <t>Перитонеальный диализ</t>
  </si>
  <si>
    <t>Доля в % на заработную плату</t>
  </si>
  <si>
    <t>Гемофильтрация крови</t>
  </si>
  <si>
    <t>стационарно, дневной стационар, амбулаторно</t>
  </si>
  <si>
    <t>день обмена
 (услуга)</t>
  </si>
  <si>
    <t>ООО "Фесфарм - Коми"</t>
  </si>
  <si>
    <t>ГБУЗ РК "Ухтинская городская больница №1"</t>
  </si>
  <si>
    <t>ГБУЗ РК "Печорская центральная больница"</t>
  </si>
  <si>
    <t>ГБУЗ РК "Воркутинская больница скорой медицинской помощи"</t>
  </si>
  <si>
    <t>Кд</t>
  </si>
  <si>
    <t>ГБУЗ РК "Коми республиканская клиническая больница"</t>
  </si>
  <si>
    <t>ООО "Нефролайн-Коми"</t>
  </si>
  <si>
    <t>Код МО</t>
  </si>
  <si>
    <t>МО</t>
  </si>
  <si>
    <t>Наименование услуги</t>
  </si>
  <si>
    <t>КЗ</t>
  </si>
  <si>
    <t>в том числе расходы 
на ст.211, 213</t>
  </si>
  <si>
    <t>A18.05.002</t>
  </si>
  <si>
    <t>Гемодиализ</t>
  </si>
  <si>
    <t>Услуги гемодиализа</t>
  </si>
  <si>
    <t>Услуги перитонеального диализа</t>
  </si>
  <si>
    <t xml:space="preserve">Базовый тариф </t>
  </si>
  <si>
    <t>Базовый тариф</t>
  </si>
  <si>
    <t>ГБУЗ РК "Республиканская детская клиническая больница"</t>
  </si>
  <si>
    <t>в том числе расходы 
на ст.211, 214</t>
  </si>
  <si>
    <t>Стоимость услуг диализа за счет средств обязательного медицинского страхования  
на территории Республики Коми с 01 января 2020 г.</t>
  </si>
  <si>
    <t>ГБУЗ РК "Городская больница Эжвинского района г. Сыктывкара"</t>
  </si>
  <si>
    <t>ГУ РК "Клинический кардиологический диспансер"</t>
  </si>
  <si>
    <t>A18.05.002.002</t>
  </si>
  <si>
    <t>Гемодиализ интермиттирующий низкопоточный</t>
  </si>
  <si>
    <t>A18.05.002.001</t>
  </si>
  <si>
    <t>Гемодиализ интермиттирующий высокопоточный</t>
  </si>
  <si>
    <t>A18.05.004</t>
  </si>
  <si>
    <t>Ультрафильтрация крови</t>
  </si>
  <si>
    <t>стационарно</t>
  </si>
  <si>
    <t>A18.05.002.003</t>
  </si>
  <si>
    <t>A18.05.003</t>
  </si>
  <si>
    <t>A18.05.004.001</t>
  </si>
  <si>
    <t>Ультрафильтрация продленная</t>
  </si>
  <si>
    <t>A18.05.011.001</t>
  </si>
  <si>
    <t>A18.05.002.005</t>
  </si>
  <si>
    <t>A18.05.003.002</t>
  </si>
  <si>
    <t>Гемофильтрация крови продолжительная</t>
  </si>
  <si>
    <t>A18.05.011.002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</si>
</sst>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&quot; р.&quot;_-;\-* #,##0.00&quot; р.&quot;_-;_-* \-??&quot; р.&quot;_-;_-@_-"/>
    <numFmt numFmtId="166" formatCode="_-* #,##0\ _р_._-;\-* #,##0\ _р_._-;_-* &quot;- &quot;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i/>
      <sz val="1"/>
      <color indexed="8"/>
      <name val="Courier"/>
      <family val="3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24"/>
      <name val="News Gothic MT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DD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2">
      <protection locked="0"/>
    </xf>
    <xf numFmtId="0" fontId="4" fillId="0" borderId="0">
      <protection locked="0"/>
    </xf>
    <xf numFmtId="0" fontId="4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/>
    <xf numFmtId="0" fontId="3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165" fontId="7" fillId="0" borderId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166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" fillId="0" borderId="0" applyFont="0" applyFill="0" applyBorder="0" applyAlignment="0" applyProtection="0"/>
    <xf numFmtId="0" fontId="3" fillId="0" borderId="0">
      <protection locked="0"/>
    </xf>
    <xf numFmtId="0" fontId="12" fillId="0" borderId="0"/>
    <xf numFmtId="0" fontId="9" fillId="0" borderId="0"/>
    <xf numFmtId="0" fontId="11" fillId="0" borderId="0"/>
    <xf numFmtId="0" fontId="11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4" fillId="0" borderId="0" xfId="80" applyFont="1"/>
    <xf numFmtId="0" fontId="14" fillId="0" borderId="1" xfId="80" applyFont="1" applyBorder="1" applyAlignment="1">
      <alignment horizontal="center" vertical="center"/>
    </xf>
    <xf numFmtId="0" fontId="15" fillId="0" borderId="1" xfId="80" applyFont="1" applyBorder="1" applyAlignment="1">
      <alignment horizontal="center" vertical="center" wrapText="1"/>
    </xf>
    <xf numFmtId="0" fontId="14" fillId="0" borderId="1" xfId="80" applyFont="1" applyBorder="1" applyAlignment="1">
      <alignment horizontal="center" vertical="center" wrapText="1"/>
    </xf>
    <xf numFmtId="0" fontId="14" fillId="0" borderId="0" xfId="80" applyFont="1" applyAlignment="1">
      <alignment horizontal="center" vertical="center"/>
    </xf>
    <xf numFmtId="0" fontId="14" fillId="0" borderId="1" xfId="80" applyFont="1" applyBorder="1" applyAlignment="1">
      <alignment vertical="center" wrapText="1"/>
    </xf>
    <xf numFmtId="4" fontId="14" fillId="0" borderId="1" xfId="80" applyNumberFormat="1" applyFont="1" applyBorder="1" applyAlignment="1">
      <alignment horizontal="center" vertical="center" wrapText="1"/>
    </xf>
    <xf numFmtId="4" fontId="14" fillId="0" borderId="1" xfId="80" applyNumberFormat="1" applyFont="1" applyBorder="1" applyAlignment="1" applyProtection="1">
      <alignment horizontal="center" vertical="center"/>
      <protection hidden="1"/>
    </xf>
    <xf numFmtId="0" fontId="14" fillId="0" borderId="0" xfId="80" applyFont="1" applyAlignment="1">
      <alignment vertical="center"/>
    </xf>
    <xf numFmtId="0" fontId="14" fillId="0" borderId="1" xfId="80" applyFont="1" applyBorder="1" applyAlignment="1" applyProtection="1">
      <alignment horizontal="center" vertical="center"/>
      <protection hidden="1"/>
    </xf>
    <xf numFmtId="0" fontId="14" fillId="0" borderId="3" xfId="80" applyFont="1" applyBorder="1" applyAlignment="1">
      <alignment horizontal="center" vertical="center"/>
    </xf>
    <xf numFmtId="0" fontId="14" fillId="0" borderId="3" xfId="80" applyFont="1" applyBorder="1" applyAlignment="1">
      <alignment vertical="center" wrapText="1"/>
    </xf>
    <xf numFmtId="4" fontId="14" fillId="0" borderId="3" xfId="80" applyNumberFormat="1" applyFont="1" applyBorder="1" applyAlignment="1">
      <alignment horizontal="center" vertical="center" wrapText="1"/>
    </xf>
    <xf numFmtId="4" fontId="14" fillId="0" borderId="3" xfId="80" applyNumberFormat="1" applyFont="1" applyBorder="1" applyAlignment="1" applyProtection="1">
      <alignment horizontal="center" vertical="center"/>
      <protection hidden="1"/>
    </xf>
    <xf numFmtId="4" fontId="14" fillId="0" borderId="0" xfId="80" applyNumberFormat="1" applyFont="1" applyBorder="1" applyAlignment="1" applyProtection="1">
      <alignment horizontal="center" vertical="center"/>
      <protection hidden="1"/>
    </xf>
    <xf numFmtId="0" fontId="14" fillId="0" borderId="0" xfId="80" applyFont="1" applyBorder="1" applyAlignment="1" applyProtection="1">
      <alignment horizontal="center" vertical="center"/>
      <protection hidden="1"/>
    </xf>
    <xf numFmtId="0" fontId="14" fillId="0" borderId="3" xfId="80" applyFont="1" applyBorder="1" applyAlignment="1">
      <alignment horizontal="center" vertical="center" wrapText="1"/>
    </xf>
    <xf numFmtId="0" fontId="14" fillId="0" borderId="1" xfId="80" applyFont="1" applyBorder="1" applyAlignment="1">
      <alignment horizontal="right"/>
    </xf>
    <xf numFmtId="0" fontId="14" fillId="0" borderId="0" xfId="80" applyFont="1" applyBorder="1" applyAlignment="1">
      <alignment horizontal="center" vertical="center" wrapText="1"/>
    </xf>
    <xf numFmtId="0" fontId="14" fillId="3" borderId="1" xfId="80" applyFont="1" applyFill="1" applyBorder="1" applyAlignment="1">
      <alignment horizontal="center" vertical="center" wrapText="1"/>
    </xf>
    <xf numFmtId="4" fontId="13" fillId="3" borderId="5" xfId="80" applyNumberFormat="1" applyFont="1" applyFill="1" applyBorder="1" applyAlignment="1" applyProtection="1">
      <alignment horizontal="center" vertical="center"/>
      <protection hidden="1"/>
    </xf>
    <xf numFmtId="0" fontId="14" fillId="0" borderId="1" xfId="80" applyFont="1" applyBorder="1" applyAlignment="1">
      <alignment horizontal="right" vertical="center" wrapText="1"/>
    </xf>
    <xf numFmtId="0" fontId="14" fillId="0" borderId="0" xfId="80" applyFont="1" applyAlignment="1">
      <alignment horizontal="center" vertical="center" wrapText="1"/>
    </xf>
    <xf numFmtId="0" fontId="14" fillId="0" borderId="0" xfId="80" applyFont="1" applyBorder="1" applyAlignment="1">
      <alignment horizontal="center" vertical="center"/>
    </xf>
    <xf numFmtId="0" fontId="14" fillId="0" borderId="1" xfId="80" applyFont="1" applyBorder="1" applyAlignment="1" applyProtection="1">
      <alignment horizontal="right" vertical="center"/>
      <protection hidden="1"/>
    </xf>
    <xf numFmtId="0" fontId="16" fillId="0" borderId="1" xfId="80" applyFont="1" applyBorder="1" applyAlignment="1">
      <alignment horizontal="center" vertical="center" wrapText="1"/>
    </xf>
    <xf numFmtId="0" fontId="17" fillId="0" borderId="1" xfId="80" applyFont="1" applyBorder="1" applyAlignment="1">
      <alignment horizontal="center" vertical="center" wrapText="1"/>
    </xf>
    <xf numFmtId="0" fontId="14" fillId="0" borderId="3" xfId="80" applyFont="1" applyBorder="1" applyAlignment="1" applyProtection="1">
      <alignment horizontal="center" vertical="center"/>
      <protection hidden="1"/>
    </xf>
    <xf numFmtId="4" fontId="13" fillId="0" borderId="3" xfId="80" applyNumberFormat="1" applyFont="1" applyBorder="1" applyAlignment="1" applyProtection="1">
      <alignment horizontal="center" vertical="center"/>
      <protection hidden="1"/>
    </xf>
    <xf numFmtId="0" fontId="19" fillId="0" borderId="0" xfId="0" applyFont="1"/>
    <xf numFmtId="0" fontId="13" fillId="0" borderId="0" xfId="80" applyFont="1"/>
    <xf numFmtId="4" fontId="13" fillId="3" borderId="1" xfId="80" applyNumberFormat="1" applyFont="1" applyFill="1" applyBorder="1" applyAlignment="1" applyProtection="1">
      <alignment horizontal="center" vertical="center"/>
      <protection hidden="1"/>
    </xf>
    <xf numFmtId="4" fontId="13" fillId="0" borderId="1" xfId="80" applyNumberFormat="1" applyFont="1" applyBorder="1" applyAlignment="1" applyProtection="1">
      <alignment horizontal="center" vertical="center"/>
      <protection hidden="1"/>
    </xf>
    <xf numFmtId="4" fontId="13" fillId="0" borderId="0" xfId="80" applyNumberFormat="1" applyFont="1" applyBorder="1" applyAlignment="1" applyProtection="1">
      <alignment horizontal="center" vertical="center"/>
      <protection hidden="1"/>
    </xf>
    <xf numFmtId="0" fontId="14" fillId="0" borderId="0" xfId="80" applyFont="1" applyBorder="1" applyAlignment="1">
      <alignment wrapText="1"/>
    </xf>
    <xf numFmtId="4" fontId="14" fillId="0" borderId="0" xfId="80" applyNumberFormat="1" applyFont="1" applyBorder="1" applyAlignment="1">
      <alignment horizontal="center" vertical="center"/>
    </xf>
    <xf numFmtId="4" fontId="14" fillId="0" borderId="0" xfId="80" applyNumberFormat="1" applyFont="1" applyBorder="1" applyAlignment="1">
      <alignment horizontal="center" vertical="center" wrapText="1"/>
    </xf>
    <xf numFmtId="4" fontId="14" fillId="0" borderId="0" xfId="80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22" fillId="0" borderId="1" xfId="82" applyNumberFormat="1" applyFont="1" applyBorder="1" applyAlignment="1">
      <alignment vertical="center" wrapText="1"/>
    </xf>
    <xf numFmtId="0" fontId="18" fillId="0" borderId="0" xfId="80" applyFont="1" applyBorder="1" applyAlignment="1">
      <alignment horizontal="center" vertical="center"/>
    </xf>
    <xf numFmtId="0" fontId="14" fillId="2" borderId="5" xfId="80" applyFont="1" applyFill="1" applyBorder="1" applyAlignment="1">
      <alignment horizontal="center" vertical="center" wrapText="1"/>
    </xf>
    <xf numFmtId="0" fontId="14" fillId="2" borderId="6" xfId="80" applyFont="1" applyFill="1" applyBorder="1" applyAlignment="1">
      <alignment horizontal="center" vertical="center" wrapText="1"/>
    </xf>
    <xf numFmtId="0" fontId="18" fillId="0" borderId="4" xfId="80" applyFont="1" applyBorder="1" applyAlignment="1">
      <alignment horizontal="center" vertical="center"/>
    </xf>
    <xf numFmtId="0" fontId="18" fillId="0" borderId="7" xfId="80" applyFont="1" applyBorder="1" applyAlignment="1">
      <alignment horizontal="center" vertical="center"/>
    </xf>
    <xf numFmtId="0" fontId="13" fillId="2" borderId="1" xfId="80" applyFont="1" applyFill="1" applyBorder="1" applyAlignment="1">
      <alignment horizontal="center" vertical="center" wrapText="1"/>
    </xf>
    <xf numFmtId="0" fontId="13" fillId="2" borderId="5" xfId="80" applyFont="1" applyFill="1" applyBorder="1" applyAlignment="1">
      <alignment horizontal="center" vertical="center" wrapText="1"/>
    </xf>
    <xf numFmtId="0" fontId="13" fillId="2" borderId="6" xfId="80" applyFont="1" applyFill="1" applyBorder="1" applyAlignment="1">
      <alignment horizontal="center" vertical="center" wrapText="1"/>
    </xf>
    <xf numFmtId="0" fontId="14" fillId="2" borderId="1" xfId="80" applyFont="1" applyFill="1" applyBorder="1" applyAlignment="1">
      <alignment horizontal="center" vertical="center" wrapText="1"/>
    </xf>
    <xf numFmtId="0" fontId="18" fillId="0" borderId="0" xfId="80" applyFont="1" applyAlignment="1">
      <alignment horizontal="center" vertical="center" wrapText="1"/>
    </xf>
    <xf numFmtId="0" fontId="18" fillId="0" borderId="0" xfId="80" applyFont="1" applyAlignment="1">
      <alignment horizontal="center" vertical="center"/>
    </xf>
  </cellXfs>
  <cellStyles count="83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" xfId="8"/>
    <cellStyle name="" xfId="9"/>
    <cellStyle name="" xfId="10"/>
    <cellStyle name="_ПРЕЙСКУРАНТ 2013 по СУЗам_01.03.2013" xfId="11"/>
    <cellStyle name="_ПРЕЙСКУРАНТ 2013 по СУЗам_01.03.2013" xfId="12"/>
    <cellStyle name="_ПРЕЙСКУРАНТ 2013 по СУЗам_01.03.2013_Приложение_1 к ДС_9 к ТС_2013" xfId="13"/>
    <cellStyle name="_ПРЕЙСКУРАНТ 2013 по СУЗам_01.03.2013_Приложение_1 к ДС_9 к ТС_2013" xfId="14"/>
    <cellStyle name="_ПРЕЙСКУРАНТ 2013 по СУЗам_01.03.2013_приложения к ДС_5 к ТС_2013" xfId="15"/>
    <cellStyle name="_ПРЕЙСКУРАНТ 2013 по СУЗам_01.03.2013_приложения к ДС_5 к ТС_2013" xfId="16"/>
    <cellStyle name="_ПРЕЙСКУРАНТ 2013 по СУЗам_01.03.2013_приложения к ДС_7 к ТС_2013" xfId="17"/>
    <cellStyle name="_ПРЕЙСКУРАНТ 2013 по СУЗам_01.03.2013_приложения к ДС_7 к ТС_2013" xfId="18"/>
    <cellStyle name="_Расчет прил. по УЕТам_01012013" xfId="19"/>
    <cellStyle name="_Расчет прил. по УЕТам_01012013" xfId="20"/>
    <cellStyle name="_Расчет прил. по УЕТам_01012013_Приложение_1 к ДС_9 к ТС_2013" xfId="21"/>
    <cellStyle name="_Расчет прил. по УЕТам_01012013_Приложение_1 к ДС_9 к ТС_2013" xfId="22"/>
    <cellStyle name="_Расчет прил. по УЕТам_01012013_приложения к ДС_5 к ТС_2013" xfId="23"/>
    <cellStyle name="_Расчет прил. по УЕТам_01012013_приложения к ДС_5 к ТС_2013" xfId="24"/>
    <cellStyle name="_Расчет прил. по УЕТам_01012013_приложения к ДС_7 к ТС_2013" xfId="25"/>
    <cellStyle name="_Расчет прил. по УЕТам_01012013_приложения к ДС_7 к ТС_2013" xfId="26"/>
    <cellStyle name="" xfId="27"/>
    <cellStyle name="" xfId="28"/>
    <cellStyle name="_ПРЕЙСКУРАНТ 2013 по СУЗам_01.03.2013" xfId="29"/>
    <cellStyle name="_ПРЕЙСКУРАНТ 2013 по СУЗам_01.03.2013" xfId="30"/>
    <cellStyle name="_ПРЕЙСКУРАНТ 2013 по СУЗам_01.03.2013_Приложение_1 к ДС_9 к ТС_2013" xfId="31"/>
    <cellStyle name="_ПРЕЙСКУРАНТ 2013 по СУЗам_01.03.2013_Приложение_1 к ДС_9 к ТС_2013" xfId="32"/>
    <cellStyle name="_ПРЕЙСКУРАНТ 2013 по СУЗам_01.03.2013_приложения к ДС_5 к ТС_2013" xfId="33"/>
    <cellStyle name="_ПРЕЙСКУРАНТ 2013 по СУЗам_01.03.2013_приложения к ДС_5 к ТС_2013" xfId="34"/>
    <cellStyle name="_ПРЕЙСКУРАНТ 2013 по СУЗам_01.03.2013_приложения к ДС_7 к ТС_2013" xfId="35"/>
    <cellStyle name="_ПРЕЙСКУРАНТ 2013 по СУЗам_01.03.2013_приложения к ДС_7 к ТС_2013" xfId="36"/>
    <cellStyle name="_Расчет прил. по УЕТам_01012013" xfId="37"/>
    <cellStyle name="_Расчет прил. по УЕТам_01012013" xfId="38"/>
    <cellStyle name="_Расчет прил. по УЕТам_01012013_Приложение_1 к ДС_9 к ТС_2013" xfId="39"/>
    <cellStyle name="_Расчет прил. по УЕТам_01012013_Приложение_1 к ДС_9 к ТС_2013" xfId="40"/>
    <cellStyle name="_Расчет прил. по УЕТам_01012013_приложения к ДС_5 к ТС_2013" xfId="41"/>
    <cellStyle name="_Расчет прил. по УЕТам_01012013_приложения к ДС_5 к ТС_2013" xfId="42"/>
    <cellStyle name="_Расчет прил. по УЕТам_01012013_приложения к ДС_7 к ТС_2013" xfId="43"/>
    <cellStyle name="_Расчет прил. по УЕТам_01012013_приложения к ДС_7 к ТС_2013" xfId="44"/>
    <cellStyle name="" xfId="45"/>
    <cellStyle name="1" xfId="46"/>
    <cellStyle name="2" xfId="47"/>
    <cellStyle name="Excel Built-in Normal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Гиперссылка" xfId="82" builtinId="8"/>
    <cellStyle name="Денежный 2" xfId="56"/>
    <cellStyle name="Обычный" xfId="0" builtinId="0"/>
    <cellStyle name="Обычный 10" xfId="57"/>
    <cellStyle name="Обычный 11" xfId="78"/>
    <cellStyle name="Обычный 11 2" xfId="80"/>
    <cellStyle name="Обычный 2" xfId="58"/>
    <cellStyle name="Обычный 2 2" xfId="59"/>
    <cellStyle name="Обычный 2 2 2" xfId="60"/>
    <cellStyle name="Обычный 21" xfId="81"/>
    <cellStyle name="Обычный 3" xfId="61"/>
    <cellStyle name="Обычный 4" xfId="62"/>
    <cellStyle name="Обычный 5" xfId="63"/>
    <cellStyle name="Обычный 6" xfId="64"/>
    <cellStyle name="Обычный 6 2" xfId="65"/>
    <cellStyle name="Обычный 6 3" xfId="79"/>
    <cellStyle name="Обычный 7" xfId="66"/>
    <cellStyle name="Обычный 8" xfId="67"/>
    <cellStyle name="Обычный 9" xfId="68"/>
    <cellStyle name="ТЕКСТ" xfId="69"/>
    <cellStyle name="Финансовый [0] 2" xfId="70"/>
    <cellStyle name="Финансовый 2" xfId="71"/>
    <cellStyle name="Финансовый 2 2" xfId="72"/>
    <cellStyle name="Финансовый 3" xfId="73"/>
    <cellStyle name="Финансовый 4" xfId="74"/>
    <cellStyle name="Финансовый 5" xfId="75"/>
    <cellStyle name="Финансовый 6" xfId="76"/>
    <cellStyle name="ЏђЋ–…Ќ’Ќ›‰" xfId="7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Va/Desktop/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F8F469DC38592AAA2576E21D6DDFF34A9FDE33D124CA7B519E027C51E1191446BD6F12D26918AE56307664CE34532E596BE4927F4F59BB53hBI0G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consultantplus://offline/ref=F8F469DC38592AAA2576E21D6DDFF34A9FDE33D124CA7B519E027C51E1191446BD6F12D26918AE50327664CE34532E596BE4927F4F59BB53hBI0G" TargetMode="External"/><Relationship Id="rId7" Type="http://schemas.openxmlformats.org/officeDocument/2006/relationships/hyperlink" Target="consultantplus://offline/ref=F8F469DC38592AAA2576E21D6DDFF34A9FDE33D124CA7B519E027C51E1191446BD6F12D26918AE51327664CE34532E596BE4927F4F59BB53hBI0G" TargetMode="External"/><Relationship Id="rId12" Type="http://schemas.openxmlformats.org/officeDocument/2006/relationships/hyperlink" Target="consultantplus://offline/ref=F8F469DC38592AAA2576E21D6DDFF34A9FDE33D124CA7B519E027C51E1191446BD6F12D26918AE54307664CE34532E596BE4927F4F59BB53hBI0G" TargetMode="External"/><Relationship Id="rId2" Type="http://schemas.openxmlformats.org/officeDocument/2006/relationships/hyperlink" Target="consultantplus://offline/ref=F8F469DC38592AAA2576E21D6DDFF34A9FDE33D124CA7B519E027C51E1191446BD6F12D26918AE50347664CE34532E596BE4927F4F59BB53hBI0G" TargetMode="External"/><Relationship Id="rId1" Type="http://schemas.openxmlformats.org/officeDocument/2006/relationships/hyperlink" Target="consultantplus://offline/ref=F8F469DC38592AAA2576E21D6DDFF34A9FDE33D124CA7B519E027C51E1191446BD6F12D26918AE50307664CE34532E596BE4927F4F59BB53hBI0G" TargetMode="External"/><Relationship Id="rId6" Type="http://schemas.openxmlformats.org/officeDocument/2006/relationships/hyperlink" Target="consultantplus://offline/ref=F8F469DC38592AAA2576E21D6DDFF34A9FDE33D124CA7B519E027C51E1191446BD6F12D26918AE50367664CE34532E596BE4927F4F59BB53hBI0G" TargetMode="External"/><Relationship Id="rId11" Type="http://schemas.openxmlformats.org/officeDocument/2006/relationships/hyperlink" Target="consultantplus://offline/ref=F8F469DC38592AAA2576E21D6DDFF34A9FDE33D124CA7B519E027C51E1191446BD6F12D26918AE51367664CE34532E596BE4927F4F59BB53hBI0G" TargetMode="External"/><Relationship Id="rId5" Type="http://schemas.openxmlformats.org/officeDocument/2006/relationships/hyperlink" Target="consultantplus://offline/ref=F8F469DC38592AAA2576E21D6DDFF34A9FDE33D124CA7B519E027C51E1191446BD6F12D26918AE51387664CE34532E596BE4927F4F59BB53hBI0G" TargetMode="External"/><Relationship Id="rId10" Type="http://schemas.openxmlformats.org/officeDocument/2006/relationships/hyperlink" Target="consultantplus://offline/ref=F8F469DC38592AAA2576E21D6DDFF34A9FDE33D124CA7B519E027C51E1191446BD6F12D26918AE51307664CE34532E596BE4927F4F59BB53hBI0G" TargetMode="External"/><Relationship Id="rId4" Type="http://schemas.openxmlformats.org/officeDocument/2006/relationships/hyperlink" Target="consultantplus://offline/ref=F8F469DC38592AAA2576E21D6DDFF34A9FDE33D124CA7B519E027C51E1191446BD6F12D26918AE57367664CE34532E596BE4927F4F59BB53hBI0G" TargetMode="External"/><Relationship Id="rId9" Type="http://schemas.openxmlformats.org/officeDocument/2006/relationships/hyperlink" Target="consultantplus://offline/ref=F8F469DC38592AAA2576E21D6DDFF34A9FDE33D124CA7B519E027C51E1191446BD6F12D26918AE57387664CE34532E596BE4927F4F59BB53hBI0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2"/>
  <sheetViews>
    <sheetView tabSelected="1" view="pageBreakPreview" zoomScale="60" zoomScaleNormal="100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AE12" sqref="AE12:AE13"/>
    </sheetView>
  </sheetViews>
  <sheetFormatPr defaultRowHeight="14.25"/>
  <cols>
    <col min="1" max="1" width="4.85546875" style="5" customWidth="1"/>
    <col min="2" max="2" width="17.7109375" style="5" customWidth="1"/>
    <col min="3" max="3" width="28.5703125" style="1" customWidth="1"/>
    <col min="4" max="4" width="18.140625" style="5" customWidth="1"/>
    <col min="5" max="5" width="12" style="5" customWidth="1"/>
    <col min="6" max="6" width="10.140625" style="5" customWidth="1"/>
    <col min="7" max="7" width="11.28515625" style="1" customWidth="1"/>
    <col min="8" max="8" width="9.5703125" style="1" bestFit="1" customWidth="1"/>
    <col min="9" max="9" width="11.28515625" style="30" bestFit="1" customWidth="1"/>
    <col min="10" max="15" width="11.28515625" style="30" customWidth="1"/>
    <col min="16" max="16" width="9.5703125" style="30" bestFit="1" customWidth="1"/>
    <col min="17" max="17" width="11.28515625" style="30" bestFit="1" customWidth="1"/>
    <col min="18" max="18" width="9.5703125" style="30" bestFit="1" customWidth="1"/>
    <col min="19" max="19" width="11.28515625" style="31" bestFit="1" customWidth="1"/>
    <col min="20" max="20" width="9.5703125" style="31" bestFit="1" customWidth="1"/>
    <col min="21" max="21" width="11.28515625" style="31" bestFit="1" customWidth="1"/>
    <col min="22" max="22" width="9.5703125" style="31" bestFit="1" customWidth="1"/>
    <col min="23" max="23" width="11.28515625" style="31" bestFit="1" customWidth="1"/>
    <col min="24" max="24" width="9.5703125" style="31" bestFit="1" customWidth="1"/>
    <col min="25" max="25" width="11.28515625" style="31" bestFit="1" customWidth="1"/>
    <col min="26" max="26" width="9.140625" style="1" customWidth="1"/>
    <col min="27" max="16384" width="9.140625" style="1"/>
  </cols>
  <sheetData>
    <row r="2" spans="1:25" ht="37.5" customHeight="1">
      <c r="A2" s="51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15" customHeight="1">
      <c r="E3" s="38"/>
      <c r="G3" s="18" t="s">
        <v>27</v>
      </c>
      <c r="H3" s="47">
        <v>110060</v>
      </c>
      <c r="I3" s="47"/>
      <c r="J3" s="47">
        <v>110013</v>
      </c>
      <c r="K3" s="47"/>
      <c r="L3" s="47">
        <v>110064</v>
      </c>
      <c r="M3" s="47"/>
      <c r="N3" s="47">
        <v>110010</v>
      </c>
      <c r="O3" s="47"/>
      <c r="P3" s="48">
        <v>110135</v>
      </c>
      <c r="Q3" s="49"/>
      <c r="R3" s="48">
        <v>110014</v>
      </c>
      <c r="S3" s="49"/>
      <c r="T3" s="48">
        <v>110149</v>
      </c>
      <c r="U3" s="49"/>
      <c r="V3" s="48">
        <v>110035</v>
      </c>
      <c r="W3" s="49"/>
      <c r="X3" s="48">
        <v>110027</v>
      </c>
      <c r="Y3" s="49"/>
    </row>
    <row r="4" spans="1:25" s="23" customFormat="1" ht="39.75" customHeight="1">
      <c r="A4" s="19"/>
      <c r="B4" s="19"/>
      <c r="C4" s="19"/>
      <c r="D4" s="19"/>
      <c r="E4" s="20" t="s">
        <v>36</v>
      </c>
      <c r="F4" s="21">
        <v>6421</v>
      </c>
      <c r="G4" s="22" t="s">
        <v>28</v>
      </c>
      <c r="H4" s="50" t="s">
        <v>25</v>
      </c>
      <c r="I4" s="50"/>
      <c r="J4" s="50" t="s">
        <v>38</v>
      </c>
      <c r="K4" s="50"/>
      <c r="L4" s="50" t="s">
        <v>41</v>
      </c>
      <c r="M4" s="50"/>
      <c r="N4" s="50" t="s">
        <v>42</v>
      </c>
      <c r="O4" s="50"/>
      <c r="P4" s="43" t="s">
        <v>20</v>
      </c>
      <c r="Q4" s="44"/>
      <c r="R4" s="43" t="s">
        <v>21</v>
      </c>
      <c r="S4" s="44"/>
      <c r="T4" s="43" t="s">
        <v>26</v>
      </c>
      <c r="U4" s="44"/>
      <c r="V4" s="43" t="s">
        <v>22</v>
      </c>
      <c r="W4" s="44"/>
      <c r="X4" s="43" t="s">
        <v>23</v>
      </c>
      <c r="Y4" s="44"/>
    </row>
    <row r="5" spans="1:25" s="5" customFormat="1" ht="18.75">
      <c r="A5" s="45" t="s">
        <v>34</v>
      </c>
      <c r="B5" s="45"/>
      <c r="C5" s="45"/>
      <c r="D5" s="45"/>
      <c r="E5" s="45"/>
      <c r="F5" s="46"/>
      <c r="G5" s="25" t="s">
        <v>24</v>
      </c>
      <c r="H5" s="47">
        <v>1.7</v>
      </c>
      <c r="I5" s="47"/>
      <c r="J5" s="47">
        <v>1.7</v>
      </c>
      <c r="K5" s="47"/>
      <c r="L5" s="47">
        <v>1.7</v>
      </c>
      <c r="M5" s="47"/>
      <c r="N5" s="47">
        <v>1.7</v>
      </c>
      <c r="O5" s="47"/>
      <c r="P5" s="48">
        <v>1.7</v>
      </c>
      <c r="Q5" s="49"/>
      <c r="R5" s="48">
        <v>1.8</v>
      </c>
      <c r="S5" s="49"/>
      <c r="T5" s="48">
        <v>1.8</v>
      </c>
      <c r="U5" s="49"/>
      <c r="V5" s="48">
        <v>2.1</v>
      </c>
      <c r="W5" s="49"/>
      <c r="X5" s="48">
        <v>2.4</v>
      </c>
      <c r="Y5" s="49"/>
    </row>
    <row r="6" spans="1:25" s="5" customFormat="1" ht="38.25">
      <c r="A6" s="4" t="s">
        <v>0</v>
      </c>
      <c r="B6" s="26" t="s">
        <v>1</v>
      </c>
      <c r="C6" s="27" t="s">
        <v>29</v>
      </c>
      <c r="D6" s="4" t="s">
        <v>2</v>
      </c>
      <c r="E6" s="27" t="s">
        <v>3</v>
      </c>
      <c r="F6" s="27" t="s">
        <v>30</v>
      </c>
      <c r="G6" s="4" t="s">
        <v>16</v>
      </c>
      <c r="H6" s="4" t="s">
        <v>4</v>
      </c>
      <c r="I6" s="4" t="s">
        <v>31</v>
      </c>
      <c r="J6" s="4" t="s">
        <v>4</v>
      </c>
      <c r="K6" s="4" t="s">
        <v>31</v>
      </c>
      <c r="L6" s="4" t="s">
        <v>4</v>
      </c>
      <c r="M6" s="4" t="s">
        <v>31</v>
      </c>
      <c r="N6" s="4" t="s">
        <v>4</v>
      </c>
      <c r="O6" s="4" t="s">
        <v>39</v>
      </c>
      <c r="P6" s="4" t="s">
        <v>4</v>
      </c>
      <c r="Q6" s="4" t="s">
        <v>31</v>
      </c>
      <c r="R6" s="4" t="s">
        <v>4</v>
      </c>
      <c r="S6" s="4" t="s">
        <v>31</v>
      </c>
      <c r="T6" s="4" t="s">
        <v>4</v>
      </c>
      <c r="U6" s="4" t="s">
        <v>31</v>
      </c>
      <c r="V6" s="4" t="s">
        <v>4</v>
      </c>
      <c r="W6" s="4" t="s">
        <v>31</v>
      </c>
      <c r="X6" s="4" t="s">
        <v>4</v>
      </c>
      <c r="Y6" s="4" t="s">
        <v>31</v>
      </c>
    </row>
    <row r="7" spans="1:25" s="5" customFormat="1" ht="29.25" customHeight="1">
      <c r="A7" s="2">
        <v>1</v>
      </c>
      <c r="B7" s="3" t="s">
        <v>32</v>
      </c>
      <c r="C7" s="12" t="s">
        <v>33</v>
      </c>
      <c r="D7" s="13" t="s">
        <v>6</v>
      </c>
      <c r="E7" s="13" t="s">
        <v>5</v>
      </c>
      <c r="F7" s="11">
        <v>1</v>
      </c>
      <c r="G7" s="28">
        <v>20</v>
      </c>
      <c r="H7" s="29">
        <f>ROUND(($F$4+($F$4*$G7%*H$5-$F$4*$G7%))*$F7,2)</f>
        <v>7319.94</v>
      </c>
      <c r="I7" s="14">
        <f>ROUND(($F$4*$F7*$G7%*H$5-$F$4*$F7*$G7%)+$F$4*$F7*$G7%,2)</f>
        <v>2183.14</v>
      </c>
      <c r="J7" s="29">
        <f>ROUND(($F$4+($F$4*$G7%*J$5-$F$4*$G7%))*$F7,2)</f>
        <v>7319.94</v>
      </c>
      <c r="K7" s="14">
        <f>ROUND(($F$4*$F7*$G7%*J$5-$F$4*$F7*$G7%)+$F$4*$F7*$G7%,2)</f>
        <v>2183.14</v>
      </c>
      <c r="L7" s="29">
        <f>ROUND(($F$4+($F$4*$G7%*L$5-$F$4*$G7%))*$F7,2)</f>
        <v>7319.94</v>
      </c>
      <c r="M7" s="14">
        <f>ROUND(($F$4*$F7*$G7%*L$5-$F$4*$F7*$G7%)+$F$4*$F7*$G7%,2)</f>
        <v>2183.14</v>
      </c>
      <c r="N7" s="29">
        <f>ROUND(($F$4+($F$4*$G7%*N$5-$F$4*$G7%))*$F7,2)</f>
        <v>7319.94</v>
      </c>
      <c r="O7" s="14">
        <f>ROUND(($F$4*$F7*$G7%*N$5-$F$4*$F7*$G7%)+$F$4*$F7*$G7%,2)</f>
        <v>2183.14</v>
      </c>
      <c r="P7" s="29">
        <f>ROUND(($F$4+($F$4*$G7%*P$5-$F$4*$G7%))*$F7,2)</f>
        <v>7319.94</v>
      </c>
      <c r="Q7" s="14">
        <f>ROUND(($F$4*$F7*$G7%*P$5-$F$4*$F7*$G7%)+$F$4*$F7*$G7%,2)</f>
        <v>2183.14</v>
      </c>
      <c r="R7" s="29">
        <f>ROUND(($F$4+($F$4*$G7%*R$5-$F$4*$G7%))*$F7,2)</f>
        <v>7448.36</v>
      </c>
      <c r="S7" s="14">
        <f>ROUND(($F$4*$F7*$G7%*R$5-$F$4*$F7*$G7%)+$F$4*$F7*$G7%,2)</f>
        <v>2311.56</v>
      </c>
      <c r="T7" s="29">
        <f>ROUND(($F$4+($F$4*$G7%*T$5-$F$4*$G7%))*$F7,2)</f>
        <v>7448.36</v>
      </c>
      <c r="U7" s="14">
        <f>ROUND(($F$4*$F7*$G7%*T$5-$F$4*$F7*$G7%)+$F$4*$F7*$G7%,2)</f>
        <v>2311.56</v>
      </c>
      <c r="V7" s="29">
        <f>ROUND(($F$4+($F$4*$G7%*V$5-$F$4*$G7%))*$F7,2)</f>
        <v>7833.62</v>
      </c>
      <c r="W7" s="14">
        <f>ROUND(($F$4*$F7*$G7%*V$5-$F$4*$F7*$G7%)+$F$4*$F7*$G7%,2)</f>
        <v>2696.82</v>
      </c>
      <c r="X7" s="29">
        <f>ROUND(($F$4+($F$4*$G7%*X$5-$F$4*$G7%))*$F7,2)</f>
        <v>8218.8799999999992</v>
      </c>
      <c r="Y7" s="14">
        <f>ROUND(($F$4*$F7*$G7%*X$5-$F$4*$F7*$G7%)+$F$4*$F7*$G7%,2)</f>
        <v>3082.08</v>
      </c>
    </row>
    <row r="8" spans="1:25" s="9" customFormat="1" ht="29.25" customHeight="1">
      <c r="A8" s="2">
        <v>2</v>
      </c>
      <c r="B8" s="3" t="s">
        <v>43</v>
      </c>
      <c r="C8" s="6" t="s">
        <v>44</v>
      </c>
      <c r="D8" s="13" t="s">
        <v>6</v>
      </c>
      <c r="E8" s="13" t="s">
        <v>5</v>
      </c>
      <c r="F8" s="17">
        <v>1</v>
      </c>
      <c r="G8" s="10">
        <v>20</v>
      </c>
      <c r="H8" s="29">
        <f t="shared" ref="H8:X18" si="0">ROUND(($F$4+($F$4*$G8%*H$5-$F$4*$G8%))*$F8,2)</f>
        <v>7319.94</v>
      </c>
      <c r="I8" s="14">
        <f t="shared" ref="I8:Q18" si="1">ROUND(($F$4*$F8*$G8%*H$5-$F$4*$F8*$G8%)+$F$4*$F8*$G8%,2)</f>
        <v>2183.14</v>
      </c>
      <c r="J8" s="29">
        <f t="shared" si="0"/>
        <v>7319.94</v>
      </c>
      <c r="K8" s="14">
        <f t="shared" ref="K8:K18" si="2">ROUND(($F$4*$F8*$G8%*J$5-$F$4*$F8*$G8%)+$F$4*$F8*$G8%,2)</f>
        <v>2183.14</v>
      </c>
      <c r="L8" s="29">
        <f t="shared" ref="L8:L18" si="3">ROUND(($F$4+($F$4*$G8%*L$5-$F$4*$G8%))*$F8,2)</f>
        <v>7319.94</v>
      </c>
      <c r="M8" s="14">
        <f t="shared" ref="M8:M18" si="4">ROUND(($F$4*$F8*$G8%*L$5-$F$4*$F8*$G8%)+$F$4*$F8*$G8%,2)</f>
        <v>2183.14</v>
      </c>
      <c r="N8" s="29">
        <f t="shared" ref="N8:N18" si="5">ROUND(($F$4+($F$4*$G8%*N$5-$F$4*$G8%))*$F8,2)</f>
        <v>7319.94</v>
      </c>
      <c r="O8" s="14">
        <f t="shared" ref="O8:O18" si="6">ROUND(($F$4*$F8*$G8%*N$5-$F$4*$F8*$G8%)+$F$4*$F8*$G8%,2)</f>
        <v>2183.14</v>
      </c>
      <c r="P8" s="29">
        <f t="shared" si="0"/>
        <v>7319.94</v>
      </c>
      <c r="Q8" s="14">
        <f t="shared" si="1"/>
        <v>2183.14</v>
      </c>
      <c r="R8" s="29">
        <f t="shared" si="0"/>
        <v>7448.36</v>
      </c>
      <c r="S8" s="14">
        <f t="shared" ref="S8:S18" si="7">ROUND(($F$4*$F8*$G8%*R$5-$F$4*$F8*$G8%)+$F$4*$F8*$G8%,2)</f>
        <v>2311.56</v>
      </c>
      <c r="T8" s="29">
        <f t="shared" si="0"/>
        <v>7448.36</v>
      </c>
      <c r="U8" s="14">
        <f t="shared" ref="U8:U18" si="8">ROUND(($F$4*$F8*$G8%*T$5-$F$4*$F8*$G8%)+$F$4*$F8*$G8%,2)</f>
        <v>2311.56</v>
      </c>
      <c r="V8" s="29">
        <f t="shared" si="0"/>
        <v>7833.62</v>
      </c>
      <c r="W8" s="14">
        <f t="shared" ref="W8:W18" si="9">ROUND(($F$4*$F8*$G8%*V$5-$F$4*$F8*$G8%)+$F$4*$F8*$G8%,2)</f>
        <v>2696.82</v>
      </c>
      <c r="X8" s="29">
        <f t="shared" si="0"/>
        <v>8218.8799999999992</v>
      </c>
      <c r="Y8" s="14">
        <f t="shared" ref="Y8:Y18" si="10">ROUND(($F$4*$F8*$G8%*X$5-$F$4*$F8*$G8%)+$F$4*$F8*$G8%,2)</f>
        <v>3082.08</v>
      </c>
    </row>
    <row r="9" spans="1:25" s="9" customFormat="1" ht="29.25" customHeight="1">
      <c r="A9" s="2">
        <v>3</v>
      </c>
      <c r="B9" s="4" t="s">
        <v>45</v>
      </c>
      <c r="C9" s="6" t="s">
        <v>46</v>
      </c>
      <c r="D9" s="7" t="s">
        <v>6</v>
      </c>
      <c r="E9" s="7" t="s">
        <v>5</v>
      </c>
      <c r="F9" s="2">
        <v>1.05</v>
      </c>
      <c r="G9" s="10">
        <v>20</v>
      </c>
      <c r="H9" s="29">
        <f t="shared" si="0"/>
        <v>7685.94</v>
      </c>
      <c r="I9" s="14">
        <f t="shared" si="1"/>
        <v>2292.3000000000002</v>
      </c>
      <c r="J9" s="29">
        <f t="shared" si="0"/>
        <v>7685.94</v>
      </c>
      <c r="K9" s="14">
        <f t="shared" si="2"/>
        <v>2292.3000000000002</v>
      </c>
      <c r="L9" s="29">
        <f t="shared" si="3"/>
        <v>7685.94</v>
      </c>
      <c r="M9" s="14">
        <f t="shared" si="4"/>
        <v>2292.3000000000002</v>
      </c>
      <c r="N9" s="29">
        <f t="shared" si="5"/>
        <v>7685.94</v>
      </c>
      <c r="O9" s="14">
        <f t="shared" si="6"/>
        <v>2292.3000000000002</v>
      </c>
      <c r="P9" s="29">
        <f t="shared" si="0"/>
        <v>7685.94</v>
      </c>
      <c r="Q9" s="14">
        <f t="shared" si="1"/>
        <v>2292.3000000000002</v>
      </c>
      <c r="R9" s="29">
        <f t="shared" si="0"/>
        <v>7820.78</v>
      </c>
      <c r="S9" s="14">
        <f t="shared" si="7"/>
        <v>2427.14</v>
      </c>
      <c r="T9" s="29">
        <f t="shared" si="0"/>
        <v>7820.78</v>
      </c>
      <c r="U9" s="14">
        <f t="shared" si="8"/>
        <v>2427.14</v>
      </c>
      <c r="V9" s="29">
        <f t="shared" si="0"/>
        <v>8225.2999999999993</v>
      </c>
      <c r="W9" s="14">
        <f t="shared" si="9"/>
        <v>2831.66</v>
      </c>
      <c r="X9" s="29">
        <f t="shared" si="0"/>
        <v>8629.82</v>
      </c>
      <c r="Y9" s="14">
        <f t="shared" si="10"/>
        <v>3236.18</v>
      </c>
    </row>
    <row r="10" spans="1:25" s="9" customFormat="1" ht="29.25" customHeight="1">
      <c r="A10" s="2">
        <v>4</v>
      </c>
      <c r="B10" s="3" t="s">
        <v>7</v>
      </c>
      <c r="C10" s="6" t="s">
        <v>14</v>
      </c>
      <c r="D10" s="7" t="s">
        <v>6</v>
      </c>
      <c r="E10" s="7" t="s">
        <v>5</v>
      </c>
      <c r="F10" s="2">
        <v>1.08</v>
      </c>
      <c r="G10" s="10">
        <v>20</v>
      </c>
      <c r="H10" s="29">
        <f t="shared" si="0"/>
        <v>7905.54</v>
      </c>
      <c r="I10" s="14">
        <f t="shared" si="1"/>
        <v>2357.79</v>
      </c>
      <c r="J10" s="29">
        <f t="shared" si="0"/>
        <v>7905.54</v>
      </c>
      <c r="K10" s="14">
        <f t="shared" si="2"/>
        <v>2357.79</v>
      </c>
      <c r="L10" s="29">
        <f t="shared" si="3"/>
        <v>7905.54</v>
      </c>
      <c r="M10" s="14">
        <f t="shared" si="4"/>
        <v>2357.79</v>
      </c>
      <c r="N10" s="29">
        <f t="shared" si="5"/>
        <v>7905.54</v>
      </c>
      <c r="O10" s="14">
        <f t="shared" si="6"/>
        <v>2357.79</v>
      </c>
      <c r="P10" s="29">
        <f t="shared" si="0"/>
        <v>7905.54</v>
      </c>
      <c r="Q10" s="14">
        <f t="shared" si="1"/>
        <v>2357.79</v>
      </c>
      <c r="R10" s="29">
        <f t="shared" si="0"/>
        <v>8044.23</v>
      </c>
      <c r="S10" s="14">
        <f t="shared" si="7"/>
        <v>2496.48</v>
      </c>
      <c r="T10" s="29">
        <f t="shared" si="0"/>
        <v>8044.23</v>
      </c>
      <c r="U10" s="14">
        <f t="shared" si="8"/>
        <v>2496.48</v>
      </c>
      <c r="V10" s="29">
        <f t="shared" si="0"/>
        <v>8460.31</v>
      </c>
      <c r="W10" s="14">
        <f t="shared" si="9"/>
        <v>2912.57</v>
      </c>
      <c r="X10" s="29">
        <f t="shared" si="0"/>
        <v>8876.39</v>
      </c>
      <c r="Y10" s="14">
        <f t="shared" si="10"/>
        <v>3328.65</v>
      </c>
    </row>
    <row r="11" spans="1:25" s="9" customFormat="1" ht="29.25" customHeight="1">
      <c r="A11" s="2">
        <v>5</v>
      </c>
      <c r="B11" s="4" t="s">
        <v>47</v>
      </c>
      <c r="C11" s="6" t="s">
        <v>48</v>
      </c>
      <c r="D11" s="7" t="s">
        <v>49</v>
      </c>
      <c r="E11" s="7" t="s">
        <v>5</v>
      </c>
      <c r="F11" s="2">
        <v>0.92</v>
      </c>
      <c r="G11" s="10">
        <v>20</v>
      </c>
      <c r="H11" s="29">
        <f t="shared" si="0"/>
        <v>6734.34</v>
      </c>
      <c r="I11" s="14">
        <f t="shared" si="1"/>
        <v>2008.49</v>
      </c>
      <c r="J11" s="29">
        <f t="shared" si="0"/>
        <v>6734.34</v>
      </c>
      <c r="K11" s="14">
        <f t="shared" si="2"/>
        <v>2008.49</v>
      </c>
      <c r="L11" s="29">
        <f t="shared" si="3"/>
        <v>6734.34</v>
      </c>
      <c r="M11" s="14">
        <f t="shared" si="4"/>
        <v>2008.49</v>
      </c>
      <c r="N11" s="29">
        <f t="shared" si="5"/>
        <v>6734.34</v>
      </c>
      <c r="O11" s="14">
        <f t="shared" si="6"/>
        <v>2008.49</v>
      </c>
      <c r="P11" s="29">
        <f t="shared" si="0"/>
        <v>6734.34</v>
      </c>
      <c r="Q11" s="14">
        <f t="shared" si="1"/>
        <v>2008.49</v>
      </c>
      <c r="R11" s="29">
        <f t="shared" si="0"/>
        <v>6852.49</v>
      </c>
      <c r="S11" s="14">
        <f t="shared" si="7"/>
        <v>2126.64</v>
      </c>
      <c r="T11" s="29">
        <f t="shared" si="0"/>
        <v>6852.49</v>
      </c>
      <c r="U11" s="14">
        <f t="shared" si="8"/>
        <v>2126.64</v>
      </c>
      <c r="V11" s="29">
        <f t="shared" si="0"/>
        <v>7206.93</v>
      </c>
      <c r="W11" s="14">
        <f t="shared" si="9"/>
        <v>2481.0700000000002</v>
      </c>
      <c r="X11" s="29">
        <f t="shared" si="0"/>
        <v>7561.37</v>
      </c>
      <c r="Y11" s="14">
        <f t="shared" si="10"/>
        <v>2835.51</v>
      </c>
    </row>
    <row r="12" spans="1:25" s="9" customFormat="1" ht="29.25" customHeight="1">
      <c r="A12" s="2">
        <v>6</v>
      </c>
      <c r="B12" s="4" t="s">
        <v>50</v>
      </c>
      <c r="C12" s="6" t="s">
        <v>11</v>
      </c>
      <c r="D12" s="7" t="s">
        <v>49</v>
      </c>
      <c r="E12" s="7" t="s">
        <v>5</v>
      </c>
      <c r="F12" s="2">
        <v>2.76</v>
      </c>
      <c r="G12" s="10">
        <v>20</v>
      </c>
      <c r="H12" s="29">
        <f t="shared" si="0"/>
        <v>20203.03</v>
      </c>
      <c r="I12" s="14">
        <f t="shared" si="1"/>
        <v>6025.47</v>
      </c>
      <c r="J12" s="29">
        <f t="shared" si="0"/>
        <v>20203.03</v>
      </c>
      <c r="K12" s="14">
        <f t="shared" si="2"/>
        <v>6025.47</v>
      </c>
      <c r="L12" s="29">
        <f t="shared" si="3"/>
        <v>20203.03</v>
      </c>
      <c r="M12" s="14">
        <f t="shared" si="4"/>
        <v>6025.47</v>
      </c>
      <c r="N12" s="29">
        <f t="shared" si="5"/>
        <v>20203.03</v>
      </c>
      <c r="O12" s="14">
        <f t="shared" si="6"/>
        <v>6025.47</v>
      </c>
      <c r="P12" s="29">
        <f t="shared" si="0"/>
        <v>20203.03</v>
      </c>
      <c r="Q12" s="14">
        <f t="shared" si="1"/>
        <v>6025.47</v>
      </c>
      <c r="R12" s="29">
        <f t="shared" si="0"/>
        <v>20557.47</v>
      </c>
      <c r="S12" s="14">
        <f t="shared" si="7"/>
        <v>6379.91</v>
      </c>
      <c r="T12" s="29">
        <f t="shared" si="0"/>
        <v>20557.47</v>
      </c>
      <c r="U12" s="14">
        <f t="shared" si="8"/>
        <v>6379.91</v>
      </c>
      <c r="V12" s="29">
        <f t="shared" si="0"/>
        <v>21620.79</v>
      </c>
      <c r="W12" s="14">
        <f t="shared" si="9"/>
        <v>7443.22</v>
      </c>
      <c r="X12" s="29">
        <f t="shared" si="0"/>
        <v>22684.11</v>
      </c>
      <c r="Y12" s="14">
        <f t="shared" si="10"/>
        <v>8506.5400000000009</v>
      </c>
    </row>
    <row r="13" spans="1:25" s="9" customFormat="1" ht="29.25" customHeight="1">
      <c r="A13" s="2">
        <v>7</v>
      </c>
      <c r="B13" s="4" t="s">
        <v>51</v>
      </c>
      <c r="C13" s="6" t="s">
        <v>17</v>
      </c>
      <c r="D13" s="7" t="s">
        <v>49</v>
      </c>
      <c r="E13" s="7" t="s">
        <v>5</v>
      </c>
      <c r="F13" s="2">
        <v>2.88</v>
      </c>
      <c r="G13" s="10">
        <v>20</v>
      </c>
      <c r="H13" s="29">
        <f t="shared" si="0"/>
        <v>21081.43</v>
      </c>
      <c r="I13" s="14">
        <f t="shared" si="1"/>
        <v>6287.44</v>
      </c>
      <c r="J13" s="29">
        <f t="shared" si="0"/>
        <v>21081.43</v>
      </c>
      <c r="K13" s="14">
        <f t="shared" si="2"/>
        <v>6287.44</v>
      </c>
      <c r="L13" s="29">
        <f t="shared" si="3"/>
        <v>21081.43</v>
      </c>
      <c r="M13" s="14">
        <f t="shared" si="4"/>
        <v>6287.44</v>
      </c>
      <c r="N13" s="29">
        <f t="shared" si="5"/>
        <v>21081.43</v>
      </c>
      <c r="O13" s="14">
        <f t="shared" si="6"/>
        <v>6287.44</v>
      </c>
      <c r="P13" s="29">
        <f t="shared" si="0"/>
        <v>21081.43</v>
      </c>
      <c r="Q13" s="14">
        <f t="shared" si="1"/>
        <v>6287.44</v>
      </c>
      <c r="R13" s="29">
        <f t="shared" si="0"/>
        <v>21451.279999999999</v>
      </c>
      <c r="S13" s="14">
        <f t="shared" si="7"/>
        <v>6657.29</v>
      </c>
      <c r="T13" s="29">
        <f t="shared" si="0"/>
        <v>21451.279999999999</v>
      </c>
      <c r="U13" s="14">
        <f t="shared" si="8"/>
        <v>6657.29</v>
      </c>
      <c r="V13" s="29">
        <f t="shared" si="0"/>
        <v>22560.83</v>
      </c>
      <c r="W13" s="14">
        <f t="shared" si="9"/>
        <v>7766.84</v>
      </c>
      <c r="X13" s="29">
        <f t="shared" si="0"/>
        <v>23670.37</v>
      </c>
      <c r="Y13" s="14">
        <f t="shared" si="10"/>
        <v>8876.39</v>
      </c>
    </row>
    <row r="14" spans="1:25" s="9" customFormat="1" ht="29.25" customHeight="1">
      <c r="A14" s="2">
        <v>8</v>
      </c>
      <c r="B14" s="4" t="s">
        <v>52</v>
      </c>
      <c r="C14" s="6" t="s">
        <v>53</v>
      </c>
      <c r="D14" s="7" t="s">
        <v>49</v>
      </c>
      <c r="E14" s="7" t="s">
        <v>5</v>
      </c>
      <c r="F14" s="2">
        <v>2.5099999999999998</v>
      </c>
      <c r="G14" s="10">
        <v>20</v>
      </c>
      <c r="H14" s="29">
        <f t="shared" si="0"/>
        <v>18373.05</v>
      </c>
      <c r="I14" s="14">
        <f t="shared" si="1"/>
        <v>5479.68</v>
      </c>
      <c r="J14" s="29">
        <f t="shared" si="0"/>
        <v>18373.05</v>
      </c>
      <c r="K14" s="14">
        <f t="shared" si="2"/>
        <v>5479.68</v>
      </c>
      <c r="L14" s="29">
        <f t="shared" si="3"/>
        <v>18373.05</v>
      </c>
      <c r="M14" s="14">
        <f t="shared" si="4"/>
        <v>5479.68</v>
      </c>
      <c r="N14" s="29">
        <f t="shared" si="5"/>
        <v>18373.05</v>
      </c>
      <c r="O14" s="14">
        <f t="shared" si="6"/>
        <v>5479.68</v>
      </c>
      <c r="P14" s="29">
        <f t="shared" si="0"/>
        <v>18373.05</v>
      </c>
      <c r="Q14" s="14">
        <f t="shared" si="1"/>
        <v>5479.68</v>
      </c>
      <c r="R14" s="29">
        <f t="shared" si="0"/>
        <v>18695.38</v>
      </c>
      <c r="S14" s="14">
        <f>ROUND(($F$4*$F14*$G14%*R$5-$F$4*$F14*$G14%)+$F$4*$F14*$G14%,2)</f>
        <v>5802.02</v>
      </c>
      <c r="T14" s="29">
        <f t="shared" si="0"/>
        <v>18695.38</v>
      </c>
      <c r="U14" s="14">
        <f t="shared" si="8"/>
        <v>5802.02</v>
      </c>
      <c r="V14" s="29">
        <f>ROUND(($F$4+($F$4*$G14%*V$5-$F$4*$G14%))*$F14,2)</f>
        <v>19662.39</v>
      </c>
      <c r="W14" s="14">
        <f t="shared" si="9"/>
        <v>6769.02</v>
      </c>
      <c r="X14" s="29">
        <f t="shared" si="0"/>
        <v>20629.39</v>
      </c>
      <c r="Y14" s="14">
        <f t="shared" si="10"/>
        <v>7736.02</v>
      </c>
    </row>
    <row r="15" spans="1:25" s="9" customFormat="1" ht="29.25" customHeight="1">
      <c r="A15" s="2">
        <v>9</v>
      </c>
      <c r="B15" s="4" t="s">
        <v>54</v>
      </c>
      <c r="C15" s="6" t="s">
        <v>9</v>
      </c>
      <c r="D15" s="7" t="s">
        <v>49</v>
      </c>
      <c r="E15" s="7" t="s">
        <v>5</v>
      </c>
      <c r="F15" s="2">
        <v>3.01</v>
      </c>
      <c r="G15" s="10">
        <v>20</v>
      </c>
      <c r="H15" s="29">
        <f t="shared" si="0"/>
        <v>22033.02</v>
      </c>
      <c r="I15" s="14">
        <f t="shared" si="1"/>
        <v>6571.25</v>
      </c>
      <c r="J15" s="29">
        <f t="shared" si="0"/>
        <v>22033.02</v>
      </c>
      <c r="K15" s="14">
        <f t="shared" si="2"/>
        <v>6571.25</v>
      </c>
      <c r="L15" s="29">
        <f t="shared" si="3"/>
        <v>22033.02</v>
      </c>
      <c r="M15" s="14">
        <f t="shared" si="4"/>
        <v>6571.25</v>
      </c>
      <c r="N15" s="29">
        <f t="shared" si="5"/>
        <v>22033.02</v>
      </c>
      <c r="O15" s="14">
        <f t="shared" si="6"/>
        <v>6571.25</v>
      </c>
      <c r="P15" s="29">
        <f t="shared" si="0"/>
        <v>22033.02</v>
      </c>
      <c r="Q15" s="14">
        <f t="shared" si="1"/>
        <v>6571.25</v>
      </c>
      <c r="R15" s="29">
        <f t="shared" si="0"/>
        <v>22419.56</v>
      </c>
      <c r="S15" s="14">
        <f t="shared" si="7"/>
        <v>6957.8</v>
      </c>
      <c r="T15" s="29">
        <f t="shared" si="0"/>
        <v>22419.56</v>
      </c>
      <c r="U15" s="14">
        <f t="shared" si="8"/>
        <v>6957.8</v>
      </c>
      <c r="V15" s="29">
        <f t="shared" si="0"/>
        <v>23579.200000000001</v>
      </c>
      <c r="W15" s="14">
        <f t="shared" si="9"/>
        <v>8117.43</v>
      </c>
      <c r="X15" s="29">
        <f t="shared" si="0"/>
        <v>24738.83</v>
      </c>
      <c r="Y15" s="14">
        <f t="shared" si="10"/>
        <v>9277.06</v>
      </c>
    </row>
    <row r="16" spans="1:25" s="9" customFormat="1" ht="29.25" customHeight="1">
      <c r="A16" s="2">
        <v>10</v>
      </c>
      <c r="B16" s="4" t="s">
        <v>55</v>
      </c>
      <c r="C16" s="6" t="s">
        <v>12</v>
      </c>
      <c r="D16" s="7" t="s">
        <v>49</v>
      </c>
      <c r="E16" s="7" t="s">
        <v>13</v>
      </c>
      <c r="F16" s="2">
        <v>5.23</v>
      </c>
      <c r="G16" s="10">
        <v>15</v>
      </c>
      <c r="H16" s="33">
        <f t="shared" si="0"/>
        <v>37107.919999999998</v>
      </c>
      <c r="I16" s="8">
        <f t="shared" si="1"/>
        <v>8563.3700000000008</v>
      </c>
      <c r="J16" s="33">
        <f t="shared" si="0"/>
        <v>37107.919999999998</v>
      </c>
      <c r="K16" s="8">
        <f t="shared" si="2"/>
        <v>8563.3700000000008</v>
      </c>
      <c r="L16" s="33">
        <f t="shared" si="3"/>
        <v>37107.919999999998</v>
      </c>
      <c r="M16" s="8">
        <f t="shared" si="4"/>
        <v>8563.3700000000008</v>
      </c>
      <c r="N16" s="33">
        <f t="shared" si="5"/>
        <v>37107.919999999998</v>
      </c>
      <c r="O16" s="8">
        <f t="shared" si="6"/>
        <v>8563.3700000000008</v>
      </c>
      <c r="P16" s="33">
        <f t="shared" si="0"/>
        <v>37107.919999999998</v>
      </c>
      <c r="Q16" s="8">
        <f t="shared" si="1"/>
        <v>8563.3700000000008</v>
      </c>
      <c r="R16" s="33">
        <f t="shared" si="0"/>
        <v>37611.65</v>
      </c>
      <c r="S16" s="8">
        <f t="shared" si="7"/>
        <v>9067.09</v>
      </c>
      <c r="T16" s="33">
        <f t="shared" si="0"/>
        <v>37611.65</v>
      </c>
      <c r="U16" s="8">
        <f t="shared" si="8"/>
        <v>9067.09</v>
      </c>
      <c r="V16" s="33">
        <f t="shared" si="0"/>
        <v>39122.83</v>
      </c>
      <c r="W16" s="8">
        <f t="shared" si="9"/>
        <v>10578.28</v>
      </c>
      <c r="X16" s="33">
        <f t="shared" si="0"/>
        <v>40634.01</v>
      </c>
      <c r="Y16" s="8">
        <f t="shared" si="10"/>
        <v>12089.46</v>
      </c>
    </row>
    <row r="17" spans="1:25" s="9" customFormat="1" ht="29.25" customHeight="1">
      <c r="A17" s="2">
        <v>11</v>
      </c>
      <c r="B17" s="4" t="s">
        <v>56</v>
      </c>
      <c r="C17" s="6" t="s">
        <v>57</v>
      </c>
      <c r="D17" s="7" t="s">
        <v>49</v>
      </c>
      <c r="E17" s="7" t="s">
        <v>13</v>
      </c>
      <c r="F17" s="2">
        <v>5.48</v>
      </c>
      <c r="G17" s="10">
        <v>15</v>
      </c>
      <c r="H17" s="33">
        <f t="shared" si="0"/>
        <v>38881.72</v>
      </c>
      <c r="I17" s="8">
        <f t="shared" si="1"/>
        <v>8972.7099999999991</v>
      </c>
      <c r="J17" s="33">
        <f t="shared" si="0"/>
        <v>38881.72</v>
      </c>
      <c r="K17" s="8">
        <f t="shared" si="2"/>
        <v>8972.7099999999991</v>
      </c>
      <c r="L17" s="33">
        <f t="shared" si="3"/>
        <v>38881.72</v>
      </c>
      <c r="M17" s="8">
        <f t="shared" si="4"/>
        <v>8972.7099999999991</v>
      </c>
      <c r="N17" s="33">
        <f t="shared" si="5"/>
        <v>38881.72</v>
      </c>
      <c r="O17" s="8">
        <f t="shared" si="6"/>
        <v>8972.7099999999991</v>
      </c>
      <c r="P17" s="33">
        <f t="shared" si="0"/>
        <v>38881.72</v>
      </c>
      <c r="Q17" s="8">
        <f t="shared" si="1"/>
        <v>8972.7099999999991</v>
      </c>
      <c r="R17" s="33">
        <f t="shared" si="0"/>
        <v>39409.53</v>
      </c>
      <c r="S17" s="8">
        <f t="shared" si="7"/>
        <v>9500.51</v>
      </c>
      <c r="T17" s="33">
        <f t="shared" si="0"/>
        <v>39409.53</v>
      </c>
      <c r="U17" s="8">
        <f t="shared" si="8"/>
        <v>9500.51</v>
      </c>
      <c r="V17" s="33">
        <f t="shared" si="0"/>
        <v>40992.949999999997</v>
      </c>
      <c r="W17" s="8">
        <f t="shared" si="9"/>
        <v>11083.93</v>
      </c>
      <c r="X17" s="33">
        <f t="shared" si="0"/>
        <v>42576.37</v>
      </c>
      <c r="Y17" s="8">
        <f t="shared" si="10"/>
        <v>12667.35</v>
      </c>
    </row>
    <row r="18" spans="1:25" s="9" customFormat="1" ht="29.25" customHeight="1">
      <c r="A18" s="2">
        <v>12</v>
      </c>
      <c r="B18" s="4" t="s">
        <v>58</v>
      </c>
      <c r="C18" s="6" t="s">
        <v>10</v>
      </c>
      <c r="D18" s="7" t="s">
        <v>49</v>
      </c>
      <c r="E18" s="7" t="s">
        <v>13</v>
      </c>
      <c r="F18" s="2">
        <v>5.73</v>
      </c>
      <c r="G18" s="10">
        <v>15</v>
      </c>
      <c r="H18" s="33">
        <f t="shared" si="0"/>
        <v>40655.519999999997</v>
      </c>
      <c r="I18" s="8">
        <f t="shared" si="1"/>
        <v>9382.0400000000009</v>
      </c>
      <c r="J18" s="33">
        <f t="shared" si="0"/>
        <v>40655.519999999997</v>
      </c>
      <c r="K18" s="8">
        <f t="shared" si="2"/>
        <v>9382.0400000000009</v>
      </c>
      <c r="L18" s="33">
        <f t="shared" si="3"/>
        <v>40655.519999999997</v>
      </c>
      <c r="M18" s="8">
        <f t="shared" si="4"/>
        <v>9382.0400000000009</v>
      </c>
      <c r="N18" s="33">
        <f t="shared" si="5"/>
        <v>40655.519999999997</v>
      </c>
      <c r="O18" s="8">
        <f t="shared" si="6"/>
        <v>9382.0400000000009</v>
      </c>
      <c r="P18" s="33">
        <f t="shared" si="0"/>
        <v>40655.519999999997</v>
      </c>
      <c r="Q18" s="8">
        <f t="shared" si="1"/>
        <v>9382.0400000000009</v>
      </c>
      <c r="R18" s="33">
        <f t="shared" si="0"/>
        <v>41207.410000000003</v>
      </c>
      <c r="S18" s="8">
        <f t="shared" si="7"/>
        <v>9933.93</v>
      </c>
      <c r="T18" s="33">
        <f t="shared" si="0"/>
        <v>41207.410000000003</v>
      </c>
      <c r="U18" s="8">
        <f t="shared" si="8"/>
        <v>9933.93</v>
      </c>
      <c r="V18" s="33">
        <f t="shared" si="0"/>
        <v>42863.06</v>
      </c>
      <c r="W18" s="8">
        <f t="shared" si="9"/>
        <v>11589.58</v>
      </c>
      <c r="X18" s="33">
        <f t="shared" si="0"/>
        <v>44518.720000000001</v>
      </c>
      <c r="Y18" s="8">
        <f t="shared" si="10"/>
        <v>13245.24</v>
      </c>
    </row>
    <row r="19" spans="1:25" s="9" customFormat="1" ht="9.75" customHeight="1">
      <c r="A19" s="24"/>
      <c r="B19" s="19"/>
      <c r="C19" s="35"/>
      <c r="D19" s="36"/>
      <c r="E19" s="37"/>
      <c r="F19" s="24"/>
      <c r="G19" s="16"/>
      <c r="H19" s="34"/>
      <c r="I19" s="15"/>
      <c r="J19" s="15"/>
      <c r="K19" s="15"/>
      <c r="L19" s="15"/>
      <c r="M19" s="15"/>
      <c r="N19" s="15"/>
      <c r="O19" s="15"/>
      <c r="P19" s="34"/>
      <c r="Q19" s="15"/>
      <c r="R19" s="34"/>
      <c r="S19" s="15"/>
      <c r="T19" s="34"/>
      <c r="U19" s="15"/>
      <c r="V19" s="34"/>
      <c r="W19" s="15"/>
      <c r="X19" s="34"/>
      <c r="Y19" s="15"/>
    </row>
    <row r="20" spans="1:25" ht="22.5" customHeight="1">
      <c r="A20" s="42" t="s">
        <v>35</v>
      </c>
      <c r="B20" s="42"/>
      <c r="C20" s="42"/>
      <c r="D20" s="42"/>
      <c r="E20" s="42"/>
      <c r="F20" s="42"/>
    </row>
    <row r="21" spans="1:25" ht="35.25" customHeight="1">
      <c r="E21" s="20" t="s">
        <v>37</v>
      </c>
      <c r="F21" s="32">
        <v>3195</v>
      </c>
    </row>
    <row r="22" spans="1:25" s="9" customFormat="1" ht="51">
      <c r="A22" s="2">
        <v>10</v>
      </c>
      <c r="B22" s="3" t="s">
        <v>8</v>
      </c>
      <c r="C22" s="6" t="s">
        <v>15</v>
      </c>
      <c r="D22" s="7" t="s">
        <v>19</v>
      </c>
      <c r="E22" s="7" t="s">
        <v>18</v>
      </c>
      <c r="F22" s="2">
        <v>1</v>
      </c>
      <c r="G22" s="10">
        <v>4.2</v>
      </c>
      <c r="H22" s="33">
        <f>ROUND(($F$21+($F$21*$G22%*H$5-$F$21*$G22%))*$F22,2)</f>
        <v>3288.93</v>
      </c>
      <c r="I22" s="8">
        <f>ROUND(($F$21*$F22*$G22%*H$5-$F$21*$F22*$G22%)+$F$21*$F22*$G22%,2)</f>
        <v>228.12</v>
      </c>
      <c r="J22" s="33">
        <f>ROUND(($F$21+($F$21*$G22%*J$5-$F$21*$G22%))*$F22,2)</f>
        <v>3288.93</v>
      </c>
      <c r="K22" s="8">
        <f>ROUND(($F$21*$F22*$G22%*J$5-$F$21*$F22*$G22%)+$F$21*$F22*$G22%,2)</f>
        <v>228.12</v>
      </c>
      <c r="L22" s="33">
        <f>ROUND(($F$21+($F$21*$G22%*L$5-$F$21*$G22%))*$F22,2)</f>
        <v>3288.93</v>
      </c>
      <c r="M22" s="8">
        <f>ROUND(($F$21*$F22*$G22%*L$5-$F$21*$F22*$G22%)+$F$21*$F22*$G22%,2)</f>
        <v>228.12</v>
      </c>
      <c r="N22" s="33">
        <f>ROUND(($F$21+($F$21*$G22%*N$5-$F$21*$G22%))*$F22,2)</f>
        <v>3288.93</v>
      </c>
      <c r="O22" s="8">
        <f>ROUND(($F$21*$F22*$G22%*N$5-$F$21*$F22*$G22%)+$F$21*$F22*$G22%,2)</f>
        <v>228.12</v>
      </c>
      <c r="P22" s="33">
        <f>ROUND(($F$21+($F$21*$G22%*P$5-$F$21*$G22%))*$F22,2)</f>
        <v>3288.93</v>
      </c>
      <c r="Q22" s="8">
        <f>ROUND(($F$21*$F22*$G22%*P$5-$F$21*$F22*$G22%)+$F$21*$F22*$G22%,2)</f>
        <v>228.12</v>
      </c>
      <c r="R22" s="33">
        <f>ROUND(($F$21+($F$21*$G22%*R$5-$F$21*$G22%))*$F22,2)</f>
        <v>3302.35</v>
      </c>
      <c r="S22" s="8">
        <f>ROUND(($F$21*$F22*$G22%*R$5-$F$21*$F22*$G22%)+$F$21*$F22*$G22%,2)</f>
        <v>241.54</v>
      </c>
      <c r="T22" s="33">
        <f>ROUND(($F$21+($F$21*$G22%*T$5-$F$21*$G22%))*$F22,2)</f>
        <v>3302.35</v>
      </c>
      <c r="U22" s="8">
        <f>ROUND(($F$21*$F22*$G22%*T$5-$F$21*$F22*$G22%)+$F$21*$F22*$G22%,2)</f>
        <v>241.54</v>
      </c>
      <c r="V22" s="33">
        <f>ROUND(($F$21+($F$21*$G22%*V$5-$F$21*$G22%))*$F22,2)</f>
        <v>3342.61</v>
      </c>
      <c r="W22" s="8">
        <f>ROUND(($F$21*$F22*$G22%*V$5-$F$21*$F22*$G22%)+$F$21*$F22*$G22%,2)</f>
        <v>281.8</v>
      </c>
      <c r="X22" s="33">
        <f>ROUND(($F$21+($F$21*$G22%*X$5-$F$21*$G22%))*$F22,2)</f>
        <v>3382.87</v>
      </c>
      <c r="Y22" s="8">
        <f>ROUND(($F$21*$F22*$G22%*X$5-$F$21*$F22*$G22%)+$F$21*$F22*$G22%,2)</f>
        <v>322.06</v>
      </c>
    </row>
  </sheetData>
  <sheetProtection formatCells="0" formatRows="0" insertRows="0" insertHyperlinks="0" deleteRows="0" sort="0" autoFilter="0" pivotTables="0"/>
  <mergeCells count="30">
    <mergeCell ref="L4:M4"/>
    <mergeCell ref="L5:M5"/>
    <mergeCell ref="A2:Y2"/>
    <mergeCell ref="H3:I3"/>
    <mergeCell ref="J3:K3"/>
    <mergeCell ref="P3:Q3"/>
    <mergeCell ref="R3:S3"/>
    <mergeCell ref="T3:U3"/>
    <mergeCell ref="V3:W3"/>
    <mergeCell ref="X3:Y3"/>
    <mergeCell ref="L3:M3"/>
    <mergeCell ref="N3:O3"/>
    <mergeCell ref="N4:O4"/>
    <mergeCell ref="N5:O5"/>
    <mergeCell ref="A20:F20"/>
    <mergeCell ref="X4:Y4"/>
    <mergeCell ref="A5:F5"/>
    <mergeCell ref="H5:I5"/>
    <mergeCell ref="J5:K5"/>
    <mergeCell ref="P5:Q5"/>
    <mergeCell ref="R5:S5"/>
    <mergeCell ref="T5:U5"/>
    <mergeCell ref="V5:W5"/>
    <mergeCell ref="X5:Y5"/>
    <mergeCell ref="H4:I4"/>
    <mergeCell ref="J4:K4"/>
    <mergeCell ref="P4:Q4"/>
    <mergeCell ref="R4:S4"/>
    <mergeCell ref="T4:U4"/>
    <mergeCell ref="V4:W4"/>
  </mergeCells>
  <printOptions horizontalCentered="1"/>
  <pageMargins left="0" right="0" top="0.55118110236220474" bottom="0.55118110236220474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B3" sqref="B3:G14"/>
    </sheetView>
  </sheetViews>
  <sheetFormatPr defaultRowHeight="15"/>
  <cols>
    <col min="3" max="3" width="15.85546875" customWidth="1"/>
    <col min="4" max="7" width="28" customWidth="1"/>
  </cols>
  <sheetData>
    <row r="3" spans="2:7" ht="25.5">
      <c r="B3" s="39">
        <v>1</v>
      </c>
      <c r="C3" s="41" t="s">
        <v>32</v>
      </c>
      <c r="D3" s="40" t="s">
        <v>33</v>
      </c>
      <c r="E3" s="39" t="s">
        <v>6</v>
      </c>
      <c r="F3" s="39" t="s">
        <v>5</v>
      </c>
      <c r="G3" s="39">
        <v>1</v>
      </c>
    </row>
    <row r="4" spans="2:7" ht="38.25">
      <c r="B4" s="39">
        <v>2</v>
      </c>
      <c r="C4" s="41" t="s">
        <v>43</v>
      </c>
      <c r="D4" s="40" t="s">
        <v>44</v>
      </c>
      <c r="E4" s="39" t="s">
        <v>6</v>
      </c>
      <c r="F4" s="39" t="s">
        <v>5</v>
      </c>
      <c r="G4" s="39">
        <v>1</v>
      </c>
    </row>
    <row r="5" spans="2:7" ht="38.25">
      <c r="B5" s="39">
        <v>3</v>
      </c>
      <c r="C5" s="41" t="s">
        <v>45</v>
      </c>
      <c r="D5" s="40" t="s">
        <v>46</v>
      </c>
      <c r="E5" s="39" t="s">
        <v>6</v>
      </c>
      <c r="F5" s="39" t="s">
        <v>5</v>
      </c>
      <c r="G5" s="39">
        <v>1.05</v>
      </c>
    </row>
    <row r="6" spans="2:7" ht="25.5">
      <c r="B6" s="39">
        <v>4</v>
      </c>
      <c r="C6" s="41" t="s">
        <v>7</v>
      </c>
      <c r="D6" s="40" t="s">
        <v>14</v>
      </c>
      <c r="E6" s="39" t="s">
        <v>6</v>
      </c>
      <c r="F6" s="39" t="s">
        <v>5</v>
      </c>
      <c r="G6" s="39">
        <v>1.08</v>
      </c>
    </row>
    <row r="7" spans="2:7">
      <c r="B7" s="39">
        <v>5</v>
      </c>
      <c r="C7" s="41" t="s">
        <v>47</v>
      </c>
      <c r="D7" s="40" t="s">
        <v>48</v>
      </c>
      <c r="E7" s="39" t="s">
        <v>49</v>
      </c>
      <c r="F7" s="39" t="s">
        <v>5</v>
      </c>
      <c r="G7" s="39">
        <v>0.92</v>
      </c>
    </row>
    <row r="8" spans="2:7" ht="38.25">
      <c r="B8" s="39">
        <v>6</v>
      </c>
      <c r="C8" s="41" t="s">
        <v>50</v>
      </c>
      <c r="D8" s="40" t="s">
        <v>11</v>
      </c>
      <c r="E8" s="39" t="s">
        <v>49</v>
      </c>
      <c r="F8" s="39" t="s">
        <v>5</v>
      </c>
      <c r="G8" s="39">
        <v>2.76</v>
      </c>
    </row>
    <row r="9" spans="2:7">
      <c r="B9" s="39">
        <v>7</v>
      </c>
      <c r="C9" s="41" t="s">
        <v>51</v>
      </c>
      <c r="D9" s="40" t="s">
        <v>17</v>
      </c>
      <c r="E9" s="39" t="s">
        <v>49</v>
      </c>
      <c r="F9" s="39" t="s">
        <v>5</v>
      </c>
      <c r="G9" s="39">
        <v>2.88</v>
      </c>
    </row>
    <row r="10" spans="2:7" ht="25.5">
      <c r="B10" s="39">
        <v>8</v>
      </c>
      <c r="C10" s="41" t="s">
        <v>52</v>
      </c>
      <c r="D10" s="40" t="s">
        <v>53</v>
      </c>
      <c r="E10" s="39" t="s">
        <v>49</v>
      </c>
      <c r="F10" s="39" t="s">
        <v>5</v>
      </c>
      <c r="G10" s="39">
        <v>2.5099999999999998</v>
      </c>
    </row>
    <row r="11" spans="2:7" ht="25.5">
      <c r="B11" s="39">
        <v>9</v>
      </c>
      <c r="C11" s="41" t="s">
        <v>54</v>
      </c>
      <c r="D11" s="40" t="s">
        <v>9</v>
      </c>
      <c r="E11" s="39" t="s">
        <v>49</v>
      </c>
      <c r="F11" s="39" t="s">
        <v>5</v>
      </c>
      <c r="G11" s="39">
        <v>3.01</v>
      </c>
    </row>
    <row r="12" spans="2:7">
      <c r="B12" s="39">
        <v>10</v>
      </c>
      <c r="C12" s="41" t="s">
        <v>55</v>
      </c>
      <c r="D12" s="40" t="s">
        <v>12</v>
      </c>
      <c r="E12" s="39" t="s">
        <v>49</v>
      </c>
      <c r="F12" s="39" t="s">
        <v>13</v>
      </c>
      <c r="G12" s="39">
        <v>5.23</v>
      </c>
    </row>
    <row r="13" spans="2:7" ht="25.5">
      <c r="B13" s="39">
        <v>11</v>
      </c>
      <c r="C13" s="41" t="s">
        <v>56</v>
      </c>
      <c r="D13" s="40" t="s">
        <v>57</v>
      </c>
      <c r="E13" s="39" t="s">
        <v>49</v>
      </c>
      <c r="F13" s="39" t="s">
        <v>13</v>
      </c>
      <c r="G13" s="39">
        <v>5.48</v>
      </c>
    </row>
    <row r="14" spans="2:7" ht="25.5">
      <c r="B14" s="39">
        <v>12</v>
      </c>
      <c r="C14" s="41" t="s">
        <v>58</v>
      </c>
      <c r="D14" s="40" t="s">
        <v>10</v>
      </c>
      <c r="E14" s="39" t="s">
        <v>49</v>
      </c>
      <c r="F14" s="39" t="s">
        <v>13</v>
      </c>
      <c r="G14" s="39">
        <v>5.73</v>
      </c>
    </row>
  </sheetData>
  <hyperlinks>
    <hyperlink ref="C3" r:id="rId1" display="consultantplus://offline/ref=F8F469DC38592AAA2576E21D6DDFF34A9FDE33D124CA7B519E027C51E1191446BD6F12D26918AE50307664CE34532E596BE4927F4F59BB53hBI0G"/>
    <hyperlink ref="C4" r:id="rId2" display="consultantplus://offline/ref=F8F469DC38592AAA2576E21D6DDFF34A9FDE33D124CA7B519E027C51E1191446BD6F12D26918AE50347664CE34532E596BE4927F4F59BB53hBI0G"/>
    <hyperlink ref="C5" r:id="rId3" display="consultantplus://offline/ref=F8F469DC38592AAA2576E21D6DDFF34A9FDE33D124CA7B519E027C51E1191446BD6F12D26918AE50327664CE34532E596BE4927F4F59BB53hBI0G"/>
    <hyperlink ref="C6" r:id="rId4" display="consultantplus://offline/ref=F8F469DC38592AAA2576E21D6DDFF34A9FDE33D124CA7B519E027C51E1191446BD6F12D26918AE57367664CE34532E596BE4927F4F59BB53hBI0G"/>
    <hyperlink ref="C7" r:id="rId5" display="consultantplus://offline/ref=F8F469DC38592AAA2576E21D6DDFF34A9FDE33D124CA7B519E027C51E1191446BD6F12D26918AE51387664CE34532E596BE4927F4F59BB53hBI0G"/>
    <hyperlink ref="C8" r:id="rId6" display="consultantplus://offline/ref=F8F469DC38592AAA2576E21D6DDFF34A9FDE33D124CA7B519E027C51E1191446BD6F12D26918AE50367664CE34532E596BE4927F4F59BB53hBI0G"/>
    <hyperlink ref="C9" r:id="rId7" display="consultantplus://offline/ref=F8F469DC38592AAA2576E21D6DDFF34A9FDE33D124CA7B519E027C51E1191446BD6F12D26918AE51327664CE34532E596BE4927F4F59BB53hBI0G"/>
    <hyperlink ref="C10" r:id="rId8" display="consultantplus://offline/ref=F8F469DC38592AAA2576E21D6DDFF34A9FDE33D124CA7B519E027C51E1191446BD6F12D26918AE56307664CE34532E596BE4927F4F59BB53hBI0G"/>
    <hyperlink ref="C11" r:id="rId9" display="consultantplus://offline/ref=F8F469DC38592AAA2576E21D6DDFF34A9FDE33D124CA7B519E027C51E1191446BD6F12D26918AE57387664CE34532E596BE4927F4F59BB53hBI0G"/>
    <hyperlink ref="C12" r:id="rId10" display="consultantplus://offline/ref=F8F469DC38592AAA2576E21D6DDFF34A9FDE33D124CA7B519E027C51E1191446BD6F12D26918AE51307664CE34532E596BE4927F4F59BB53hBI0G"/>
    <hyperlink ref="C13" r:id="rId11" display="consultantplus://offline/ref=F8F469DC38592AAA2576E21D6DDFF34A9FDE33D124CA7B519E027C51E1191446BD6F12D26918AE51367664CE34532E596BE4927F4F59BB53hBI0G"/>
    <hyperlink ref="C14" r:id="rId12" display="consultantplus://offline/ref=F8F469DC38592AAA2576E21D6DDFF34A9FDE33D124CA7B519E027C51E1191446BD6F12D26918AE54307664CE34532E596BE4927F4F59BB53hBI0G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01.01.2020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Анастасия Николаевна</dc:creator>
  <cp:lastModifiedBy>Носкова Татьяна Николаевна</cp:lastModifiedBy>
  <cp:lastPrinted>2020-01-09T15:17:21Z</cp:lastPrinted>
  <dcterms:created xsi:type="dcterms:W3CDTF">2016-01-26T06:12:00Z</dcterms:created>
  <dcterms:modified xsi:type="dcterms:W3CDTF">2020-01-09T15:17:46Z</dcterms:modified>
</cp:coreProperties>
</file>