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95" windowWidth="27795" windowHeight="11955"/>
  </bookViews>
  <sheets>
    <sheet name="21.12.2017" sheetId="6" r:id="rId1"/>
  </sheets>
  <externalReferences>
    <externalReference r:id="rId2"/>
    <externalReference r:id="rId3"/>
    <externalReference r:id="rId4"/>
    <externalReference r:id="rId5"/>
  </externalReference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ltIn_Print_Area_8_2_1" localSheetId="0">#REF!</definedName>
    <definedName name="_7Excel_BuiltIn_Print_Area_8_2_1">#REF!</definedName>
    <definedName name="dn">[1]об!$A$62:$A$63</definedName>
    <definedName name="energ">[1]об!$A$35:$A$41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fs">[1]об!$A$18:$A$21</definedName>
    <definedName name="gaz">[1]газ!$A$3:$A$6</definedName>
    <definedName name="gaz_kot">[1]газ!$A$18:$A$19</definedName>
    <definedName name="gaz_vid">[1]газ!$A$10:$A$14</definedName>
    <definedName name="jf">[1]об!$A$11:$A$14</definedName>
    <definedName name="Kol">[1]вода!$A$19:$A$21</definedName>
    <definedName name="mats">[1]об!$A$55:$A$59</definedName>
    <definedName name="mo">[1]мо!$B$3:$B$22</definedName>
    <definedName name="napr">[1]газ!$A$23:$A$27</definedName>
    <definedName name="plit">[1]тепл!$A$34:$A$37</definedName>
    <definedName name="sis_gvs">[1]вода!$A$32:$A$35</definedName>
    <definedName name="sis_hvs">[1]вода!$A$41:$A$43</definedName>
    <definedName name="sist_ot">[1]тепл!$A$5:$A$10</definedName>
    <definedName name="sist_t">[1]тепл!$A$24:$A$25</definedName>
    <definedName name="sost">[1]об!$A$47:$A$49</definedName>
    <definedName name="tip_r">[1]тепл!$A$29:$A$30</definedName>
    <definedName name="upr">[1]об!$A$25:$A$27</definedName>
    <definedName name="vid_t">[1]тепл!$A$16:$A$21</definedName>
    <definedName name="vj">[1]вода!$A$25:$A$27</definedName>
    <definedName name="вид_дома">[1]об!$A$4:$A$7</definedName>
    <definedName name="ГВС">[1]вода!$A$4:$A$6</definedName>
    <definedName name="МОГО__Воркута">[1]мо!$E$3</definedName>
    <definedName name="МОГО__Инта">[1]мо!$G$3</definedName>
    <definedName name="МОГО__Сыктывкар">[1]мо!$D$3</definedName>
    <definedName name="МОГО__Усинск">[1]мо!$H$3</definedName>
    <definedName name="МОГО__Ухта">[1]мо!$I$3</definedName>
    <definedName name="МР">[2]район!$B$5:$B$24</definedName>
    <definedName name="порпшлгн">'[3]доп ср_ва на 4 кв _90_100_'!$A$3:$G$50</definedName>
    <definedName name="порпшлгн_2">'[4]доп ср_ва на 4 кв _90_100_'!$A$3:$G$50</definedName>
    <definedName name="ЧТС" localSheetId="0">#REF!</definedName>
    <definedName name="ЧТС">#REF!</definedName>
    <definedName name="шщржзгшпжю" localSheetId="0">#REF!</definedName>
    <definedName name="шщржзгшпжю">#REF!</definedName>
  </definedNames>
  <calcPr calcId="152511"/>
</workbook>
</file>

<file path=xl/calcChain.xml><?xml version="1.0" encoding="utf-8"?>
<calcChain xmlns="http://schemas.openxmlformats.org/spreadsheetml/2006/main">
  <c r="H6" i="6" l="1"/>
  <c r="I6" i="6" l="1"/>
  <c r="I24" i="6" l="1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V47" i="6"/>
  <c r="I47" i="6"/>
  <c r="H47" i="6"/>
  <c r="V46" i="6"/>
  <c r="I46" i="6"/>
  <c r="H46" i="6"/>
  <c r="V45" i="6"/>
  <c r="I45" i="6"/>
  <c r="H45" i="6"/>
  <c r="V38" i="6"/>
  <c r="I38" i="6"/>
  <c r="H38" i="6"/>
  <c r="V37" i="6"/>
  <c r="I37" i="6"/>
  <c r="H37" i="6"/>
  <c r="V36" i="6"/>
  <c r="I36" i="6"/>
  <c r="H36" i="6"/>
  <c r="V34" i="6"/>
  <c r="I34" i="6"/>
  <c r="H34" i="6"/>
  <c r="V33" i="6"/>
  <c r="I33" i="6"/>
  <c r="H33" i="6"/>
  <c r="V32" i="6"/>
  <c r="I32" i="6"/>
  <c r="H32" i="6"/>
  <c r="V31" i="6"/>
  <c r="I31" i="6"/>
  <c r="H31" i="6"/>
  <c r="V30" i="6"/>
  <c r="I30" i="6"/>
  <c r="H30" i="6"/>
  <c r="V29" i="6"/>
  <c r="I29" i="6"/>
  <c r="H29" i="6"/>
  <c r="V28" i="6"/>
  <c r="I28" i="6"/>
  <c r="H28" i="6"/>
  <c r="V27" i="6"/>
  <c r="I27" i="6"/>
  <c r="H27" i="6"/>
  <c r="V26" i="6"/>
  <c r="I26" i="6"/>
  <c r="H26" i="6"/>
  <c r="V14" i="6"/>
  <c r="I14" i="6"/>
  <c r="H14" i="6"/>
  <c r="V13" i="6"/>
  <c r="I13" i="6"/>
  <c r="H13" i="6"/>
  <c r="V12" i="6"/>
  <c r="I12" i="6"/>
  <c r="H12" i="6"/>
  <c r="V11" i="6"/>
  <c r="I11" i="6"/>
  <c r="H11" i="6"/>
  <c r="V10" i="6"/>
  <c r="I10" i="6"/>
  <c r="H10" i="6"/>
  <c r="V9" i="6"/>
  <c r="I9" i="6"/>
  <c r="H9" i="6"/>
  <c r="V8" i="6"/>
  <c r="I8" i="6"/>
  <c r="H8" i="6"/>
  <c r="V7" i="6"/>
  <c r="I7" i="6"/>
  <c r="H7" i="6"/>
  <c r="V6" i="6"/>
</calcChain>
</file>

<file path=xl/sharedStrings.xml><?xml version="1.0" encoding="utf-8"?>
<sst xmlns="http://schemas.openxmlformats.org/spreadsheetml/2006/main" count="189" uniqueCount="44">
  <si>
    <t>№</t>
  </si>
  <si>
    <t>Код услуги</t>
  </si>
  <si>
    <t>Единица услуги</t>
  </si>
  <si>
    <t>Условия оказания</t>
  </si>
  <si>
    <t>Стоимость услуги</t>
  </si>
  <si>
    <t>A18.05.002;
 A18.05.002.002</t>
  </si>
  <si>
    <t>услуга</t>
  </si>
  <si>
    <t>стационарно, дневной стационар</t>
  </si>
  <si>
    <t>A18.05.011</t>
  </si>
  <si>
    <t>A18.30.001</t>
  </si>
  <si>
    <t>день обмена</t>
  </si>
  <si>
    <t>А18.05.011.001</t>
  </si>
  <si>
    <t>Гемодиафильтрация продленная</t>
  </si>
  <si>
    <t xml:space="preserve">услуга </t>
  </si>
  <si>
    <t xml:space="preserve">стационарно </t>
  </si>
  <si>
    <t>А18.05.011.002</t>
  </si>
  <si>
    <t>Гемодиафильтрация продолжительная</t>
  </si>
  <si>
    <t>А18.05.002.003</t>
  </si>
  <si>
    <t>Гемодиализ интермиттирующий продленный</t>
  </si>
  <si>
    <t>А18.05.002.005</t>
  </si>
  <si>
    <t>Гемодиализ продолжительный</t>
  </si>
  <si>
    <t>сутки</t>
  </si>
  <si>
    <t>А18.05.002.001</t>
  </si>
  <si>
    <t>Гемодиализ интермитирующий высокопоточный</t>
  </si>
  <si>
    <t>Гемодиализ
Гемодиализ интермитирующий низкопоточный</t>
  </si>
  <si>
    <t>Гемодиафильтрация</t>
  </si>
  <si>
    <t>Перитонеальный диализ</t>
  </si>
  <si>
    <t>Рекомендованная стоимость услуги</t>
  </si>
  <si>
    <t>Доля в % на заработную плату</t>
  </si>
  <si>
    <t>в том числе расходы на заработну плату, начисления на оплату  труда</t>
  </si>
  <si>
    <t>А18.05.003</t>
  </si>
  <si>
    <t>Гемофильтрация крови</t>
  </si>
  <si>
    <t>Реестр. № 
МО</t>
  </si>
  <si>
    <t>стационарно, дневной стационар, амбулаторно</t>
  </si>
  <si>
    <t>день обмена
 (услуга)</t>
  </si>
  <si>
    <t>ООО "Фесфарм - Коми"</t>
  </si>
  <si>
    <t xml:space="preserve">день обмена
</t>
  </si>
  <si>
    <t>ГБУЗ РК "Ухтинская городская больница №1"</t>
  </si>
  <si>
    <t>ГБУЗ РК "Печорская центральная больница"</t>
  </si>
  <si>
    <t>ГБУЗ РК "Воркутинская больница скорой медицинской помощи"</t>
  </si>
  <si>
    <t>Наименование услуги / 
наименование МО</t>
  </si>
  <si>
    <t>Стоимость услуг диализа за счет средств обязательного медицинского страхования  
на территории Республики Коми с 21 декабря 2017 г.</t>
  </si>
  <si>
    <t>Кд</t>
  </si>
  <si>
    <t>ГБУЗ РК "Коми республиканская клиническая больница"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</si>
</sst>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&quot; р.&quot;_-;\-* #,##0.00&quot; р.&quot;_-;_-* \-??&quot; р.&quot;_-;_-@_-"/>
    <numFmt numFmtId="166" formatCode="_-* #,##0\ _р_._-;\-* #,##0\ _р_._-;_-* &quot;- &quot;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i/>
      <sz val="1"/>
      <color indexed="8"/>
      <name val="Courier"/>
      <family val="3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24"/>
      <name val="News Gothic MT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3">
      <protection locked="0"/>
    </xf>
    <xf numFmtId="0" fontId="4" fillId="0" borderId="0">
      <protection locked="0"/>
    </xf>
    <xf numFmtId="0" fontId="4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3">
      <protection locked="0"/>
    </xf>
    <xf numFmtId="0" fontId="3" fillId="0" borderId="0">
      <protection locked="0"/>
    </xf>
    <xf numFmtId="0" fontId="3" fillId="0" borderId="3">
      <protection locked="0"/>
    </xf>
    <xf numFmtId="0" fontId="3" fillId="0" borderId="0">
      <protection locked="0"/>
    </xf>
    <xf numFmtId="0" fontId="3" fillId="0" borderId="3">
      <protection locked="0"/>
    </xf>
    <xf numFmtId="0" fontId="3" fillId="0" borderId="0">
      <protection locked="0"/>
    </xf>
    <xf numFmtId="0" fontId="3" fillId="0" borderId="3">
      <protection locked="0"/>
    </xf>
    <xf numFmtId="0" fontId="3" fillId="0" borderId="0">
      <protection locked="0"/>
    </xf>
    <xf numFmtId="0" fontId="3" fillId="0" borderId="3">
      <protection locked="0"/>
    </xf>
    <xf numFmtId="0" fontId="3" fillId="0" borderId="0">
      <protection locked="0"/>
    </xf>
    <xf numFmtId="0" fontId="3" fillId="0" borderId="3">
      <protection locked="0"/>
    </xf>
    <xf numFmtId="0" fontId="3" fillId="0" borderId="0">
      <protection locked="0"/>
    </xf>
    <xf numFmtId="0" fontId="3" fillId="0" borderId="3">
      <protection locked="0"/>
    </xf>
    <xf numFmtId="0" fontId="3" fillId="0" borderId="0">
      <protection locked="0"/>
    </xf>
    <xf numFmtId="0" fontId="3" fillId="0" borderId="3">
      <protection locked="0"/>
    </xf>
    <xf numFmtId="0" fontId="3" fillId="0" borderId="0">
      <protection locked="0"/>
    </xf>
    <xf numFmtId="0" fontId="3" fillId="0" borderId="3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/>
    <xf numFmtId="0" fontId="3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165" fontId="7" fillId="0" borderId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166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protection locked="0"/>
    </xf>
    <xf numFmtId="0" fontId="12" fillId="0" borderId="0"/>
    <xf numFmtId="0" fontId="9" fillId="0" borderId="0"/>
    <xf numFmtId="0" fontId="11" fillId="0" borderId="0"/>
    <xf numFmtId="0" fontId="11" fillId="0" borderId="0"/>
  </cellStyleXfs>
  <cellXfs count="42">
    <xf numFmtId="0" fontId="0" fillId="0" borderId="0" xfId="0"/>
    <xf numFmtId="0" fontId="14" fillId="0" borderId="0" xfId="80" applyFont="1"/>
    <xf numFmtId="0" fontId="14" fillId="0" borderId="1" xfId="80" applyFont="1" applyBorder="1" applyAlignment="1">
      <alignment horizontal="center" vertical="center"/>
    </xf>
    <xf numFmtId="0" fontId="15" fillId="0" borderId="1" xfId="80" applyFont="1" applyBorder="1" applyAlignment="1">
      <alignment horizontal="center" vertical="center" wrapText="1"/>
    </xf>
    <xf numFmtId="0" fontId="14" fillId="0" borderId="1" xfId="80" applyFont="1" applyBorder="1" applyAlignment="1">
      <alignment horizontal="center" vertical="center" wrapText="1"/>
    </xf>
    <xf numFmtId="0" fontId="14" fillId="0" borderId="0" xfId="80" applyFont="1" applyAlignment="1">
      <alignment horizontal="center" vertical="center"/>
    </xf>
    <xf numFmtId="0" fontId="14" fillId="0" borderId="1" xfId="80" applyFont="1" applyBorder="1" applyAlignment="1">
      <alignment vertical="center" wrapText="1"/>
    </xf>
    <xf numFmtId="4" fontId="14" fillId="0" borderId="1" xfId="80" applyNumberFormat="1" applyFont="1" applyBorder="1" applyAlignment="1">
      <alignment horizontal="center" vertical="center"/>
    </xf>
    <xf numFmtId="4" fontId="14" fillId="0" borderId="1" xfId="80" applyNumberFormat="1" applyFont="1" applyBorder="1" applyAlignment="1">
      <alignment horizontal="center" vertical="center" wrapText="1"/>
    </xf>
    <xf numFmtId="4" fontId="14" fillId="0" borderId="1" xfId="80" applyNumberFormat="1" applyFont="1" applyBorder="1" applyAlignment="1" applyProtection="1">
      <alignment horizontal="center" vertical="center"/>
      <protection hidden="1"/>
    </xf>
    <xf numFmtId="0" fontId="14" fillId="0" borderId="0" xfId="80" applyFont="1" applyAlignment="1">
      <alignment vertical="center"/>
    </xf>
    <xf numFmtId="0" fontId="14" fillId="0" borderId="1" xfId="80" applyFont="1" applyBorder="1" applyAlignment="1">
      <alignment vertical="center"/>
    </xf>
    <xf numFmtId="0" fontId="14" fillId="0" borderId="1" xfId="80" applyFont="1" applyBorder="1"/>
    <xf numFmtId="0" fontId="14" fillId="0" borderId="0" xfId="80" applyFont="1" applyBorder="1" applyAlignment="1">
      <alignment vertical="center"/>
    </xf>
    <xf numFmtId="0" fontId="14" fillId="0" borderId="2" xfId="80" applyFont="1" applyBorder="1" applyAlignment="1">
      <alignment horizontal="center" vertical="center"/>
    </xf>
    <xf numFmtId="0" fontId="14" fillId="0" borderId="2" xfId="80" applyFont="1" applyBorder="1" applyAlignment="1">
      <alignment vertical="center"/>
    </xf>
    <xf numFmtId="4" fontId="14" fillId="0" borderId="2" xfId="80" applyNumberFormat="1" applyFont="1" applyBorder="1" applyAlignment="1">
      <alignment horizontal="center" vertical="center"/>
    </xf>
    <xf numFmtId="4" fontId="14" fillId="0" borderId="2" xfId="80" applyNumberFormat="1" applyFont="1" applyBorder="1" applyAlignment="1">
      <alignment horizontal="center" vertical="center" wrapText="1"/>
    </xf>
    <xf numFmtId="0" fontId="14" fillId="0" borderId="1" xfId="80" applyFont="1" applyBorder="1" applyAlignment="1" applyProtection="1">
      <alignment horizontal="center" vertical="center"/>
      <protection hidden="1"/>
    </xf>
    <xf numFmtId="0" fontId="14" fillId="0" borderId="0" xfId="80" applyFont="1" applyAlignment="1" applyProtection="1">
      <alignment vertical="center"/>
      <protection hidden="1"/>
    </xf>
    <xf numFmtId="0" fontId="14" fillId="0" borderId="4" xfId="80" applyFont="1" applyBorder="1" applyAlignment="1">
      <alignment horizontal="center" vertical="center"/>
    </xf>
    <xf numFmtId="0" fontId="15" fillId="0" borderId="4" xfId="80" applyFont="1" applyBorder="1" applyAlignment="1">
      <alignment horizontal="center" vertical="center" wrapText="1"/>
    </xf>
    <xf numFmtId="0" fontId="14" fillId="0" borderId="4" xfId="80" applyFont="1" applyBorder="1" applyAlignment="1">
      <alignment vertical="center" wrapText="1"/>
    </xf>
    <xf numFmtId="4" fontId="14" fillId="0" borderId="4" xfId="80" applyNumberFormat="1" applyFont="1" applyBorder="1" applyAlignment="1">
      <alignment horizontal="center" vertical="center"/>
    </xf>
    <xf numFmtId="4" fontId="14" fillId="0" borderId="4" xfId="80" applyNumberFormat="1" applyFont="1" applyBorder="1" applyAlignment="1">
      <alignment horizontal="center" vertical="center" wrapText="1"/>
    </xf>
    <xf numFmtId="4" fontId="14" fillId="0" borderId="4" xfId="80" applyNumberFormat="1" applyFont="1" applyBorder="1" applyAlignment="1" applyProtection="1">
      <alignment horizontal="center" vertical="center"/>
      <protection hidden="1"/>
    </xf>
    <xf numFmtId="0" fontId="13" fillId="0" borderId="5" xfId="80" applyFont="1" applyBorder="1" applyAlignment="1">
      <alignment vertical="center"/>
    </xf>
    <xf numFmtId="0" fontId="13" fillId="0" borderId="5" xfId="80" applyFont="1" applyBorder="1" applyAlignment="1">
      <alignment horizontal="left" vertical="center"/>
    </xf>
    <xf numFmtId="0" fontId="16" fillId="0" borderId="2" xfId="80" applyFont="1" applyBorder="1" applyAlignment="1">
      <alignment horizontal="center" vertical="center" wrapText="1"/>
    </xf>
    <xf numFmtId="0" fontId="14" fillId="0" borderId="2" xfId="80" applyFont="1" applyBorder="1" applyAlignment="1">
      <alignment horizontal="center" vertical="center" wrapText="1"/>
    </xf>
    <xf numFmtId="0" fontId="17" fillId="0" borderId="2" xfId="80" applyFont="1" applyBorder="1" applyAlignment="1">
      <alignment horizontal="center" vertical="center" wrapText="1"/>
    </xf>
    <xf numFmtId="0" fontId="18" fillId="0" borderId="5" xfId="80" applyFont="1" applyBorder="1" applyAlignment="1">
      <alignment vertical="center"/>
    </xf>
    <xf numFmtId="0" fontId="18" fillId="0" borderId="0" xfId="80" applyFont="1" applyAlignment="1">
      <alignment vertical="center" wrapText="1"/>
    </xf>
    <xf numFmtId="0" fontId="18" fillId="0" borderId="1" xfId="80" applyFont="1" applyBorder="1" applyAlignment="1">
      <alignment vertical="center"/>
    </xf>
    <xf numFmtId="0" fontId="13" fillId="0" borderId="1" xfId="80" applyFont="1" applyBorder="1" applyAlignment="1">
      <alignment vertical="center"/>
    </xf>
    <xf numFmtId="0" fontId="13" fillId="0" borderId="1" xfId="80" applyFont="1" applyBorder="1" applyAlignment="1">
      <alignment horizontal="center" vertical="center"/>
    </xf>
    <xf numFmtId="4" fontId="14" fillId="0" borderId="0" xfId="80" applyNumberFormat="1" applyFont="1" applyBorder="1" applyAlignment="1" applyProtection="1">
      <alignment horizontal="center" vertical="center"/>
      <protection hidden="1"/>
    </xf>
    <xf numFmtId="0" fontId="14" fillId="0" borderId="0" xfId="80" applyFont="1" applyBorder="1" applyAlignment="1" applyProtection="1">
      <alignment horizontal="center" vertical="center"/>
      <protection hidden="1"/>
    </xf>
    <xf numFmtId="0" fontId="19" fillId="0" borderId="1" xfId="80" applyFont="1" applyBorder="1" applyAlignment="1">
      <alignment horizontal="center" vertical="center" wrapText="1"/>
    </xf>
    <xf numFmtId="0" fontId="14" fillId="0" borderId="4" xfId="80" applyFont="1" applyBorder="1" applyAlignment="1">
      <alignment horizontal="center" vertical="center" wrapText="1"/>
    </xf>
    <xf numFmtId="0" fontId="13" fillId="0" borderId="5" xfId="80" applyFont="1" applyBorder="1" applyAlignment="1">
      <alignment horizontal="center" vertical="center"/>
    </xf>
    <xf numFmtId="0" fontId="18" fillId="0" borderId="0" xfId="80" applyFont="1" applyAlignment="1">
      <alignment horizontal="center" vertical="center" wrapText="1"/>
    </xf>
  </cellXfs>
  <cellStyles count="8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" xfId="8"/>
    <cellStyle name="" xfId="9"/>
    <cellStyle name="" xfId="10"/>
    <cellStyle name="_ПРЕЙСКУРАНТ 2013 по СУЗам_01.03.2013" xfId="11"/>
    <cellStyle name="_ПРЕЙСКУРАНТ 2013 по СУЗам_01.03.2013" xfId="12"/>
    <cellStyle name="_ПРЕЙСКУРАНТ 2013 по СУЗам_01.03.2013_Приложение_1 к ДС_9 к ТС_2013" xfId="13"/>
    <cellStyle name="_ПРЕЙСКУРАНТ 2013 по СУЗам_01.03.2013_Приложение_1 к ДС_9 к ТС_2013" xfId="14"/>
    <cellStyle name="_ПРЕЙСКУРАНТ 2013 по СУЗам_01.03.2013_приложения к ДС_5 к ТС_2013" xfId="15"/>
    <cellStyle name="_ПРЕЙСКУРАНТ 2013 по СУЗам_01.03.2013_приложения к ДС_5 к ТС_2013" xfId="16"/>
    <cellStyle name="_ПРЕЙСКУРАНТ 2013 по СУЗам_01.03.2013_приложения к ДС_7 к ТС_2013" xfId="17"/>
    <cellStyle name="_ПРЕЙСКУРАНТ 2013 по СУЗам_01.03.2013_приложения к ДС_7 к ТС_2013" xfId="18"/>
    <cellStyle name="_Расчет прил. по УЕТам_01012013" xfId="19"/>
    <cellStyle name="_Расчет прил. по УЕТам_01012013" xfId="20"/>
    <cellStyle name="_Расчет прил. по УЕТам_01012013_Приложение_1 к ДС_9 к ТС_2013" xfId="21"/>
    <cellStyle name="_Расчет прил. по УЕТам_01012013_Приложение_1 к ДС_9 к ТС_2013" xfId="22"/>
    <cellStyle name="_Расчет прил. по УЕТам_01012013_приложения к ДС_5 к ТС_2013" xfId="23"/>
    <cellStyle name="_Расчет прил. по УЕТам_01012013_приложения к ДС_5 к ТС_2013" xfId="24"/>
    <cellStyle name="_Расчет прил. по УЕТам_01012013_приложения к ДС_7 к ТС_2013" xfId="25"/>
    <cellStyle name="_Расчет прил. по УЕТам_01012013_приложения к ДС_7 к ТС_2013" xfId="26"/>
    <cellStyle name="" xfId="27"/>
    <cellStyle name="" xfId="28"/>
    <cellStyle name="_ПРЕЙСКУРАНТ 2013 по СУЗам_01.03.2013" xfId="29"/>
    <cellStyle name="_ПРЕЙСКУРАНТ 2013 по СУЗам_01.03.2013" xfId="30"/>
    <cellStyle name="_ПРЕЙСКУРАНТ 2013 по СУЗам_01.03.2013_Приложение_1 к ДС_9 к ТС_2013" xfId="31"/>
    <cellStyle name="_ПРЕЙСКУРАНТ 2013 по СУЗам_01.03.2013_Приложение_1 к ДС_9 к ТС_2013" xfId="32"/>
    <cellStyle name="_ПРЕЙСКУРАНТ 2013 по СУЗам_01.03.2013_приложения к ДС_5 к ТС_2013" xfId="33"/>
    <cellStyle name="_ПРЕЙСКУРАНТ 2013 по СУЗам_01.03.2013_приложения к ДС_5 к ТС_2013" xfId="34"/>
    <cellStyle name="_ПРЕЙСКУРАНТ 2013 по СУЗам_01.03.2013_приложения к ДС_7 к ТС_2013" xfId="35"/>
    <cellStyle name="_ПРЕЙСКУРАНТ 2013 по СУЗам_01.03.2013_приложения к ДС_7 к ТС_2013" xfId="36"/>
    <cellStyle name="_Расчет прил. по УЕТам_01012013" xfId="37"/>
    <cellStyle name="_Расчет прил. по УЕТам_01012013" xfId="38"/>
    <cellStyle name="_Расчет прил. по УЕТам_01012013_Приложение_1 к ДС_9 к ТС_2013" xfId="39"/>
    <cellStyle name="_Расчет прил. по УЕТам_01012013_Приложение_1 к ДС_9 к ТС_2013" xfId="40"/>
    <cellStyle name="_Расчет прил. по УЕТам_01012013_приложения к ДС_5 к ТС_2013" xfId="41"/>
    <cellStyle name="_Расчет прил. по УЕТам_01012013_приложения к ДС_5 к ТС_2013" xfId="42"/>
    <cellStyle name="_Расчет прил. по УЕТам_01012013_приложения к ДС_7 к ТС_2013" xfId="43"/>
    <cellStyle name="_Расчет прил. по УЕТам_01012013_приложения к ДС_7 к ТС_2013" xfId="44"/>
    <cellStyle name="" xfId="45"/>
    <cellStyle name="1" xfId="46"/>
    <cellStyle name="2" xfId="47"/>
    <cellStyle name="Excel Built-in Normal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Денежный 2" xfId="56"/>
    <cellStyle name="Обычный" xfId="0" builtinId="0"/>
    <cellStyle name="Обычный 10" xfId="57"/>
    <cellStyle name="Обычный 11" xfId="78"/>
    <cellStyle name="Обычный 11 2" xfId="80"/>
    <cellStyle name="Обычный 2" xfId="58"/>
    <cellStyle name="Обычный 2 2" xfId="59"/>
    <cellStyle name="Обычный 2 2 2" xfId="60"/>
    <cellStyle name="Обычный 21" xfId="81"/>
    <cellStyle name="Обычный 3" xfId="61"/>
    <cellStyle name="Обычный 4" xfId="62"/>
    <cellStyle name="Обычный 5" xfId="63"/>
    <cellStyle name="Обычный 6" xfId="64"/>
    <cellStyle name="Обычный 6 2" xfId="65"/>
    <cellStyle name="Обычный 6 3" xfId="79"/>
    <cellStyle name="Обычный 7" xfId="66"/>
    <cellStyle name="Обычный 8" xfId="67"/>
    <cellStyle name="Обычный 9" xfId="68"/>
    <cellStyle name="ТЕКСТ" xfId="69"/>
    <cellStyle name="Финансовый [0] 2" xfId="70"/>
    <cellStyle name="Финансовый 2" xfId="71"/>
    <cellStyle name="Финансовый 2 2" xfId="72"/>
    <cellStyle name="Финансовый 3" xfId="73"/>
    <cellStyle name="Финансовый 4" xfId="74"/>
    <cellStyle name="Финансовый 5" xfId="75"/>
    <cellStyle name="Финансовый 6" xfId="76"/>
    <cellStyle name="ЏђЋ–…Ќ’Ќ›‰" xfId="7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Va/Desktop/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52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R1" sqref="R1:W1048576"/>
    </sheetView>
  </sheetViews>
  <sheetFormatPr defaultRowHeight="15"/>
  <cols>
    <col min="1" max="1" width="9.140625" style="1"/>
    <col min="2" max="2" width="4.85546875" style="5" customWidth="1"/>
    <col min="3" max="3" width="15.42578125" style="5" customWidth="1"/>
    <col min="4" max="4" width="56.28515625" style="1" customWidth="1"/>
    <col min="5" max="5" width="13.85546875" style="5" customWidth="1"/>
    <col min="6" max="6" width="21.85546875" style="5" customWidth="1"/>
    <col min="7" max="7" width="11.42578125" style="5" customWidth="1"/>
    <col min="8" max="8" width="12.140625" style="5" customWidth="1"/>
    <col min="9" max="9" width="14.5703125" style="1" customWidth="1"/>
    <col min="14" max="16" width="9.140625" style="1"/>
    <col min="17" max="18" width="9.140625" style="1" customWidth="1"/>
    <col min="19" max="19" width="15.140625" style="5" hidden="1" customWidth="1"/>
    <col min="20" max="20" width="13" style="1" hidden="1" customWidth="1"/>
    <col min="21" max="21" width="9.140625" style="1" hidden="1" customWidth="1"/>
    <col min="22" max="22" width="13" style="1" hidden="1" customWidth="1"/>
    <col min="23" max="16384" width="9.140625" style="1"/>
  </cols>
  <sheetData>
    <row r="2" spans="1:22" ht="37.5" customHeight="1">
      <c r="B2" s="41" t="s">
        <v>41</v>
      </c>
      <c r="C2" s="41"/>
      <c r="D2" s="41"/>
      <c r="E2" s="41"/>
      <c r="F2" s="41"/>
      <c r="G2" s="41"/>
      <c r="H2" s="41"/>
      <c r="S2" s="32"/>
    </row>
    <row r="4" spans="1:22" s="5" customFormat="1" ht="63.75">
      <c r="A4" s="38" t="s">
        <v>32</v>
      </c>
      <c r="B4" s="14" t="s">
        <v>0</v>
      </c>
      <c r="C4" s="28" t="s">
        <v>1</v>
      </c>
      <c r="D4" s="30" t="s">
        <v>40</v>
      </c>
      <c r="E4" s="29" t="s">
        <v>2</v>
      </c>
      <c r="F4" s="30" t="s">
        <v>3</v>
      </c>
      <c r="G4" s="30" t="s">
        <v>42</v>
      </c>
      <c r="H4" s="29" t="s">
        <v>4</v>
      </c>
      <c r="I4" s="4" t="s">
        <v>29</v>
      </c>
      <c r="S4" s="29" t="s">
        <v>27</v>
      </c>
      <c r="T4" s="4" t="s">
        <v>28</v>
      </c>
      <c r="U4" s="2"/>
    </row>
    <row r="5" spans="1:22" s="5" customFormat="1" ht="15.75">
      <c r="A5" s="35">
        <v>110060</v>
      </c>
      <c r="B5" s="33"/>
      <c r="C5" s="33"/>
      <c r="D5" s="34" t="s">
        <v>43</v>
      </c>
      <c r="E5" s="34"/>
      <c r="F5" s="34"/>
      <c r="G5" s="35">
        <v>1.7</v>
      </c>
      <c r="H5" s="34"/>
      <c r="I5" s="2"/>
      <c r="S5" s="26"/>
    </row>
    <row r="6" spans="1:22" s="10" customFormat="1" ht="25.5">
      <c r="A6" s="13"/>
      <c r="B6" s="2">
        <v>1</v>
      </c>
      <c r="C6" s="3" t="s">
        <v>5</v>
      </c>
      <c r="D6" s="6" t="s">
        <v>24</v>
      </c>
      <c r="E6" s="23" t="s">
        <v>6</v>
      </c>
      <c r="F6" s="24" t="s">
        <v>7</v>
      </c>
      <c r="G6" s="39"/>
      <c r="H6" s="25">
        <f>S6+(S6*T6%*U6-S6*T6%)</f>
        <v>6781.86</v>
      </c>
      <c r="I6" s="25">
        <f>(S6*T6%*U6-S6*T6%)+S6*T6%</f>
        <v>2022.6599999999999</v>
      </c>
      <c r="S6" s="25">
        <v>5949</v>
      </c>
      <c r="T6" s="18">
        <v>20</v>
      </c>
      <c r="U6" s="18">
        <v>1.7</v>
      </c>
      <c r="V6" s="19">
        <f t="shared" ref="V6:V14" si="0">(S6*T6%*U6-S6*T6%)+S6</f>
        <v>6781.86</v>
      </c>
    </row>
    <row r="7" spans="1:22" s="10" customFormat="1" ht="25.5">
      <c r="A7" s="13"/>
      <c r="B7" s="2">
        <v>2</v>
      </c>
      <c r="C7" s="2" t="s">
        <v>22</v>
      </c>
      <c r="D7" s="11" t="s">
        <v>23</v>
      </c>
      <c r="E7" s="7" t="s">
        <v>13</v>
      </c>
      <c r="F7" s="8" t="s">
        <v>7</v>
      </c>
      <c r="G7" s="2"/>
      <c r="H7" s="9">
        <f t="shared" ref="H7:H14" si="1">S7+(S7*T7%*U7-S7*T7%)</f>
        <v>7120.44</v>
      </c>
      <c r="I7" s="9">
        <f t="shared" ref="I7:I14" si="2">(S7*T7%*U7-S7*T7%)+S7*T7%</f>
        <v>2123.64</v>
      </c>
      <c r="S7" s="9">
        <v>6246</v>
      </c>
      <c r="T7" s="18">
        <v>20</v>
      </c>
      <c r="U7" s="18">
        <v>1.7</v>
      </c>
      <c r="V7" s="19">
        <f t="shared" si="0"/>
        <v>7120.44</v>
      </c>
    </row>
    <row r="8" spans="1:22" s="10" customFormat="1" ht="25.5">
      <c r="A8" s="13"/>
      <c r="B8" s="2">
        <v>3</v>
      </c>
      <c r="C8" s="3" t="s">
        <v>8</v>
      </c>
      <c r="D8" s="11" t="s">
        <v>25</v>
      </c>
      <c r="E8" s="7" t="s">
        <v>6</v>
      </c>
      <c r="F8" s="8" t="s">
        <v>7</v>
      </c>
      <c r="G8" s="2"/>
      <c r="H8" s="9">
        <f t="shared" si="1"/>
        <v>7341.6</v>
      </c>
      <c r="I8" s="9">
        <f t="shared" si="2"/>
        <v>2189.6</v>
      </c>
      <c r="S8" s="9">
        <v>6440</v>
      </c>
      <c r="T8" s="18">
        <v>20</v>
      </c>
      <c r="U8" s="18">
        <v>1.7</v>
      </c>
      <c r="V8" s="19">
        <f t="shared" si="0"/>
        <v>7341.6</v>
      </c>
    </row>
    <row r="9" spans="1:22" s="10" customFormat="1" ht="12.75">
      <c r="A9" s="13"/>
      <c r="B9" s="2">
        <v>4</v>
      </c>
      <c r="C9" s="2" t="s">
        <v>17</v>
      </c>
      <c r="D9" s="12" t="s">
        <v>18</v>
      </c>
      <c r="E9" s="7" t="s">
        <v>13</v>
      </c>
      <c r="F9" s="8" t="s">
        <v>14</v>
      </c>
      <c r="G9" s="2"/>
      <c r="H9" s="9">
        <f t="shared" si="1"/>
        <v>18707.400000000001</v>
      </c>
      <c r="I9" s="9">
        <f t="shared" si="2"/>
        <v>5579.4</v>
      </c>
      <c r="S9" s="9">
        <v>16410</v>
      </c>
      <c r="T9" s="18">
        <v>20</v>
      </c>
      <c r="U9" s="18">
        <v>1.7</v>
      </c>
      <c r="V9" s="19">
        <f t="shared" si="0"/>
        <v>18707.400000000001</v>
      </c>
    </row>
    <row r="10" spans="1:22" s="10" customFormat="1" ht="12.75">
      <c r="A10" s="13"/>
      <c r="B10" s="2">
        <v>5</v>
      </c>
      <c r="C10" s="2" t="s">
        <v>30</v>
      </c>
      <c r="D10" s="12" t="s">
        <v>31</v>
      </c>
      <c r="E10" s="7" t="s">
        <v>13</v>
      </c>
      <c r="F10" s="8" t="s">
        <v>14</v>
      </c>
      <c r="G10" s="2"/>
      <c r="H10" s="9">
        <f t="shared" si="1"/>
        <v>19546.439999999999</v>
      </c>
      <c r="I10" s="9">
        <f t="shared" si="2"/>
        <v>5829.64</v>
      </c>
      <c r="S10" s="9">
        <v>17146</v>
      </c>
      <c r="T10" s="18">
        <v>20</v>
      </c>
      <c r="U10" s="18">
        <v>1.7</v>
      </c>
      <c r="V10" s="19">
        <f t="shared" si="0"/>
        <v>19546.439999999999</v>
      </c>
    </row>
    <row r="11" spans="1:22" s="10" customFormat="1" ht="15" customHeight="1">
      <c r="A11" s="13"/>
      <c r="B11" s="2">
        <v>6</v>
      </c>
      <c r="C11" s="2" t="s">
        <v>11</v>
      </c>
      <c r="D11" s="12" t="s">
        <v>12</v>
      </c>
      <c r="E11" s="7" t="s">
        <v>13</v>
      </c>
      <c r="F11" s="8" t="s">
        <v>14</v>
      </c>
      <c r="G11" s="2"/>
      <c r="H11" s="9">
        <f t="shared" si="1"/>
        <v>20385.48</v>
      </c>
      <c r="I11" s="9">
        <f t="shared" si="2"/>
        <v>6079.88</v>
      </c>
      <c r="S11" s="9">
        <v>17882</v>
      </c>
      <c r="T11" s="18">
        <v>20</v>
      </c>
      <c r="U11" s="18">
        <v>1.7</v>
      </c>
      <c r="V11" s="19">
        <f t="shared" si="0"/>
        <v>20385.48</v>
      </c>
    </row>
    <row r="12" spans="1:22" s="10" customFormat="1" ht="12.75">
      <c r="A12" s="13"/>
      <c r="B12" s="2">
        <v>7</v>
      </c>
      <c r="C12" s="2" t="s">
        <v>19</v>
      </c>
      <c r="D12" s="12" t="s">
        <v>20</v>
      </c>
      <c r="E12" s="7" t="s">
        <v>21</v>
      </c>
      <c r="F12" s="8" t="s">
        <v>14</v>
      </c>
      <c r="G12" s="2"/>
      <c r="H12" s="9">
        <f t="shared" si="1"/>
        <v>34397.544999999998</v>
      </c>
      <c r="I12" s="9">
        <f t="shared" si="2"/>
        <v>7937.8949999999986</v>
      </c>
      <c r="S12" s="9">
        <v>31129</v>
      </c>
      <c r="T12" s="18">
        <v>15</v>
      </c>
      <c r="U12" s="18">
        <v>1.7</v>
      </c>
      <c r="V12" s="19">
        <f t="shared" si="0"/>
        <v>34397.544999999998</v>
      </c>
    </row>
    <row r="13" spans="1:22" s="10" customFormat="1" ht="12.75">
      <c r="A13" s="13"/>
      <c r="B13" s="2">
        <v>8</v>
      </c>
      <c r="C13" s="2" t="s">
        <v>15</v>
      </c>
      <c r="D13" s="12" t="s">
        <v>16</v>
      </c>
      <c r="E13" s="7" t="s">
        <v>13</v>
      </c>
      <c r="F13" s="8" t="s">
        <v>14</v>
      </c>
      <c r="G13" s="2"/>
      <c r="H13" s="9">
        <f t="shared" si="1"/>
        <v>37650.665000000001</v>
      </c>
      <c r="I13" s="9">
        <f t="shared" si="2"/>
        <v>8688.6149999999998</v>
      </c>
      <c r="S13" s="9">
        <v>34073</v>
      </c>
      <c r="T13" s="18">
        <v>15</v>
      </c>
      <c r="U13" s="18">
        <v>1.7</v>
      </c>
      <c r="V13" s="19">
        <f t="shared" si="0"/>
        <v>37650.665000000001</v>
      </c>
    </row>
    <row r="14" spans="1:22" s="10" customFormat="1" ht="25.5">
      <c r="A14" s="13"/>
      <c r="B14" s="2">
        <v>9</v>
      </c>
      <c r="C14" s="3" t="s">
        <v>9</v>
      </c>
      <c r="D14" s="11" t="s">
        <v>26</v>
      </c>
      <c r="E14" s="8" t="s">
        <v>34</v>
      </c>
      <c r="F14" s="8" t="s">
        <v>33</v>
      </c>
      <c r="G14" s="2"/>
      <c r="H14" s="9">
        <f t="shared" si="1"/>
        <v>5217.8099999999995</v>
      </c>
      <c r="I14" s="9">
        <f t="shared" si="2"/>
        <v>1204.1099999999999</v>
      </c>
      <c r="S14" s="9">
        <v>4722</v>
      </c>
      <c r="T14" s="18">
        <v>15</v>
      </c>
      <c r="U14" s="18">
        <v>1.7</v>
      </c>
      <c r="V14" s="19">
        <f t="shared" si="0"/>
        <v>5217.8099999999995</v>
      </c>
    </row>
    <row r="15" spans="1:22" s="10" customFormat="1" ht="15.75">
      <c r="A15" s="35">
        <v>110135</v>
      </c>
      <c r="B15" s="33"/>
      <c r="C15" s="33"/>
      <c r="D15" s="34" t="s">
        <v>35</v>
      </c>
      <c r="E15" s="34"/>
      <c r="F15" s="34"/>
      <c r="G15" s="35">
        <v>1.7</v>
      </c>
      <c r="H15" s="34"/>
      <c r="I15" s="2"/>
      <c r="S15" s="36"/>
      <c r="T15" s="37"/>
      <c r="U15" s="37"/>
      <c r="V15" s="19"/>
    </row>
    <row r="16" spans="1:22" s="10" customFormat="1" ht="25.5">
      <c r="A16" s="13"/>
      <c r="B16" s="2">
        <v>1</v>
      </c>
      <c r="C16" s="3" t="s">
        <v>5</v>
      </c>
      <c r="D16" s="6" t="s">
        <v>24</v>
      </c>
      <c r="E16" s="23" t="s">
        <v>6</v>
      </c>
      <c r="F16" s="24" t="s">
        <v>7</v>
      </c>
      <c r="G16" s="39"/>
      <c r="H16" s="25">
        <f t="shared" ref="H16:H24" si="3">S16+(S16*T16%*U16-S16*T16%)</f>
        <v>6781.86</v>
      </c>
      <c r="I16" s="25">
        <f t="shared" ref="I16:I24" si="4">(S16*T16%*U16-S16*T16%)+S16*T16%</f>
        <v>2022.6599999999999</v>
      </c>
      <c r="S16" s="25">
        <v>5949</v>
      </c>
      <c r="T16" s="18">
        <v>20</v>
      </c>
      <c r="U16" s="18">
        <v>1.7</v>
      </c>
      <c r="V16" s="19"/>
    </row>
    <row r="17" spans="1:22" s="10" customFormat="1" ht="25.5">
      <c r="A17" s="13"/>
      <c r="B17" s="2">
        <v>2</v>
      </c>
      <c r="C17" s="2" t="s">
        <v>22</v>
      </c>
      <c r="D17" s="11" t="s">
        <v>23</v>
      </c>
      <c r="E17" s="7" t="s">
        <v>13</v>
      </c>
      <c r="F17" s="8" t="s">
        <v>7</v>
      </c>
      <c r="G17" s="2"/>
      <c r="H17" s="9">
        <f t="shared" si="3"/>
        <v>7120.44</v>
      </c>
      <c r="I17" s="9">
        <f t="shared" si="4"/>
        <v>2123.64</v>
      </c>
      <c r="S17" s="9">
        <v>6246</v>
      </c>
      <c r="T17" s="18">
        <v>20</v>
      </c>
      <c r="U17" s="18">
        <v>1.7</v>
      </c>
      <c r="V17" s="19"/>
    </row>
    <row r="18" spans="1:22" s="10" customFormat="1" ht="25.5">
      <c r="A18" s="13"/>
      <c r="B18" s="2">
        <v>3</v>
      </c>
      <c r="C18" s="3" t="s">
        <v>8</v>
      </c>
      <c r="D18" s="11" t="s">
        <v>25</v>
      </c>
      <c r="E18" s="7" t="s">
        <v>6</v>
      </c>
      <c r="F18" s="8" t="s">
        <v>7</v>
      </c>
      <c r="G18" s="2"/>
      <c r="H18" s="9">
        <f t="shared" si="3"/>
        <v>7341.6</v>
      </c>
      <c r="I18" s="9">
        <f t="shared" si="4"/>
        <v>2189.6</v>
      </c>
      <c r="S18" s="9">
        <v>6440</v>
      </c>
      <c r="T18" s="18">
        <v>20</v>
      </c>
      <c r="U18" s="18">
        <v>1.7</v>
      </c>
      <c r="V18" s="19"/>
    </row>
    <row r="19" spans="1:22" s="10" customFormat="1" ht="12.75">
      <c r="A19" s="13"/>
      <c r="B19" s="2">
        <v>4</v>
      </c>
      <c r="C19" s="2" t="s">
        <v>17</v>
      </c>
      <c r="D19" s="12" t="s">
        <v>18</v>
      </c>
      <c r="E19" s="7" t="s">
        <v>13</v>
      </c>
      <c r="F19" s="8" t="s">
        <v>14</v>
      </c>
      <c r="G19" s="2"/>
      <c r="H19" s="9">
        <f t="shared" si="3"/>
        <v>18707.400000000001</v>
      </c>
      <c r="I19" s="9">
        <f t="shared" si="4"/>
        <v>5579.4</v>
      </c>
      <c r="S19" s="9">
        <v>16410</v>
      </c>
      <c r="T19" s="18">
        <v>20</v>
      </c>
      <c r="U19" s="18">
        <v>1.7</v>
      </c>
      <c r="V19" s="19"/>
    </row>
    <row r="20" spans="1:22" s="10" customFormat="1" ht="12.75">
      <c r="A20" s="13"/>
      <c r="B20" s="2">
        <v>5</v>
      </c>
      <c r="C20" s="2" t="s">
        <v>30</v>
      </c>
      <c r="D20" s="12" t="s">
        <v>31</v>
      </c>
      <c r="E20" s="7" t="s">
        <v>13</v>
      </c>
      <c r="F20" s="8" t="s">
        <v>14</v>
      </c>
      <c r="G20" s="2"/>
      <c r="H20" s="9">
        <f t="shared" si="3"/>
        <v>19546.439999999999</v>
      </c>
      <c r="I20" s="9">
        <f t="shared" si="4"/>
        <v>5829.64</v>
      </c>
      <c r="S20" s="9">
        <v>17146</v>
      </c>
      <c r="T20" s="18">
        <v>20</v>
      </c>
      <c r="U20" s="18">
        <v>1.7</v>
      </c>
      <c r="V20" s="19"/>
    </row>
    <row r="21" spans="1:22" s="10" customFormat="1" ht="12.75">
      <c r="A21" s="13"/>
      <c r="B21" s="2">
        <v>6</v>
      </c>
      <c r="C21" s="2" t="s">
        <v>11</v>
      </c>
      <c r="D21" s="12" t="s">
        <v>12</v>
      </c>
      <c r="E21" s="7" t="s">
        <v>13</v>
      </c>
      <c r="F21" s="8" t="s">
        <v>14</v>
      </c>
      <c r="G21" s="2"/>
      <c r="H21" s="9">
        <f t="shared" si="3"/>
        <v>20385.48</v>
      </c>
      <c r="I21" s="9">
        <f t="shared" si="4"/>
        <v>6079.88</v>
      </c>
      <c r="S21" s="9">
        <v>17882</v>
      </c>
      <c r="T21" s="18">
        <v>20</v>
      </c>
      <c r="U21" s="18">
        <v>1.7</v>
      </c>
      <c r="V21" s="19"/>
    </row>
    <row r="22" spans="1:22" s="10" customFormat="1" ht="12.75">
      <c r="A22" s="13"/>
      <c r="B22" s="2">
        <v>7</v>
      </c>
      <c r="C22" s="2" t="s">
        <v>19</v>
      </c>
      <c r="D22" s="12" t="s">
        <v>20</v>
      </c>
      <c r="E22" s="7" t="s">
        <v>21</v>
      </c>
      <c r="F22" s="8" t="s">
        <v>14</v>
      </c>
      <c r="G22" s="2"/>
      <c r="H22" s="9">
        <f t="shared" si="3"/>
        <v>34397.544999999998</v>
      </c>
      <c r="I22" s="9">
        <f t="shared" si="4"/>
        <v>7937.8949999999986</v>
      </c>
      <c r="S22" s="9">
        <v>31129</v>
      </c>
      <c r="T22" s="18">
        <v>15</v>
      </c>
      <c r="U22" s="18">
        <v>1.7</v>
      </c>
      <c r="V22" s="19"/>
    </row>
    <row r="23" spans="1:22" s="10" customFormat="1" ht="12.75">
      <c r="A23" s="13"/>
      <c r="B23" s="2">
        <v>8</v>
      </c>
      <c r="C23" s="2" t="s">
        <v>15</v>
      </c>
      <c r="D23" s="12" t="s">
        <v>16</v>
      </c>
      <c r="E23" s="7" t="s">
        <v>13</v>
      </c>
      <c r="F23" s="8" t="s">
        <v>14</v>
      </c>
      <c r="G23" s="2"/>
      <c r="H23" s="9">
        <f t="shared" si="3"/>
        <v>37650.665000000001</v>
      </c>
      <c r="I23" s="9">
        <f t="shared" si="4"/>
        <v>8688.6149999999998</v>
      </c>
      <c r="S23" s="9">
        <v>34073</v>
      </c>
      <c r="T23" s="18">
        <v>15</v>
      </c>
      <c r="U23" s="18">
        <v>1.7</v>
      </c>
      <c r="V23" s="19"/>
    </row>
    <row r="24" spans="1:22" s="10" customFormat="1" ht="25.5">
      <c r="A24" s="13"/>
      <c r="B24" s="2">
        <v>9</v>
      </c>
      <c r="C24" s="3" t="s">
        <v>9</v>
      </c>
      <c r="D24" s="11" t="s">
        <v>26</v>
      </c>
      <c r="E24" s="8" t="s">
        <v>36</v>
      </c>
      <c r="F24" s="8" t="s">
        <v>7</v>
      </c>
      <c r="G24" s="2"/>
      <c r="H24" s="9">
        <f t="shared" si="3"/>
        <v>5217.8099999999995</v>
      </c>
      <c r="I24" s="9">
        <f t="shared" si="4"/>
        <v>1204.1099999999999</v>
      </c>
      <c r="S24" s="9">
        <v>4722</v>
      </c>
      <c r="T24" s="18">
        <v>15</v>
      </c>
      <c r="U24" s="18">
        <v>1.7</v>
      </c>
      <c r="V24" s="19"/>
    </row>
    <row r="25" spans="1:22" s="10" customFormat="1" ht="15.75">
      <c r="A25" s="35">
        <v>110014</v>
      </c>
      <c r="B25" s="31"/>
      <c r="C25" s="26"/>
      <c r="D25" s="26" t="s">
        <v>37</v>
      </c>
      <c r="E25" s="26"/>
      <c r="F25" s="26"/>
      <c r="G25" s="40">
        <v>1.8</v>
      </c>
      <c r="H25" s="26"/>
      <c r="S25" s="27"/>
    </row>
    <row r="26" spans="1:22" s="10" customFormat="1" ht="25.5">
      <c r="B26" s="20">
        <v>1</v>
      </c>
      <c r="C26" s="21" t="s">
        <v>5</v>
      </c>
      <c r="D26" s="22" t="s">
        <v>24</v>
      </c>
      <c r="E26" s="23" t="s">
        <v>6</v>
      </c>
      <c r="F26" s="24" t="s">
        <v>7</v>
      </c>
      <c r="G26" s="39"/>
      <c r="H26" s="25">
        <f t="shared" ref="H26:H34" si="5">S26+(S26*T26%*U26-S26*T26%)</f>
        <v>6900.84</v>
      </c>
      <c r="I26" s="9">
        <f t="shared" ref="I26:I34" si="6">(S26*T26%*U26-S26*T26%)+S26*T26%</f>
        <v>2141.64</v>
      </c>
      <c r="S26" s="25">
        <v>5949</v>
      </c>
      <c r="T26" s="18">
        <v>20</v>
      </c>
      <c r="U26" s="18">
        <v>1.8</v>
      </c>
      <c r="V26" s="19">
        <f t="shared" ref="V26:V34" si="7">(S26*T26%*U26-S26*T26%)+S26</f>
        <v>6900.84</v>
      </c>
    </row>
    <row r="27" spans="1:22" s="10" customFormat="1" ht="25.5">
      <c r="B27" s="2">
        <v>2</v>
      </c>
      <c r="C27" s="2" t="s">
        <v>22</v>
      </c>
      <c r="D27" s="11" t="s">
        <v>23</v>
      </c>
      <c r="E27" s="7" t="s">
        <v>13</v>
      </c>
      <c r="F27" s="8" t="s">
        <v>7</v>
      </c>
      <c r="G27" s="2"/>
      <c r="H27" s="9">
        <f t="shared" si="5"/>
        <v>7245.36</v>
      </c>
      <c r="I27" s="9">
        <f t="shared" si="6"/>
        <v>2248.56</v>
      </c>
      <c r="S27" s="9">
        <v>6246</v>
      </c>
      <c r="T27" s="18">
        <v>20</v>
      </c>
      <c r="U27" s="18">
        <v>1.8</v>
      </c>
      <c r="V27" s="19">
        <f t="shared" si="7"/>
        <v>7245.36</v>
      </c>
    </row>
    <row r="28" spans="1:22" s="10" customFormat="1" ht="25.5">
      <c r="B28" s="2">
        <v>3</v>
      </c>
      <c r="C28" s="3" t="s">
        <v>8</v>
      </c>
      <c r="D28" s="11" t="s">
        <v>25</v>
      </c>
      <c r="E28" s="7" t="s">
        <v>6</v>
      </c>
      <c r="F28" s="8" t="s">
        <v>7</v>
      </c>
      <c r="G28" s="2"/>
      <c r="H28" s="9">
        <f t="shared" si="5"/>
        <v>7470.4</v>
      </c>
      <c r="I28" s="9">
        <f t="shared" si="6"/>
        <v>2318.4</v>
      </c>
      <c r="S28" s="9">
        <v>6440</v>
      </c>
      <c r="T28" s="18">
        <v>20</v>
      </c>
      <c r="U28" s="18">
        <v>1.8</v>
      </c>
      <c r="V28" s="19">
        <f t="shared" si="7"/>
        <v>7470.4</v>
      </c>
    </row>
    <row r="29" spans="1:22" s="10" customFormat="1" ht="12.75">
      <c r="B29" s="2">
        <v>4</v>
      </c>
      <c r="C29" s="2" t="s">
        <v>17</v>
      </c>
      <c r="D29" s="12" t="s">
        <v>18</v>
      </c>
      <c r="E29" s="7" t="s">
        <v>13</v>
      </c>
      <c r="F29" s="8" t="s">
        <v>14</v>
      </c>
      <c r="G29" s="2"/>
      <c r="H29" s="9">
        <f t="shared" si="5"/>
        <v>19035.599999999999</v>
      </c>
      <c r="I29" s="9">
        <f t="shared" si="6"/>
        <v>5907.6</v>
      </c>
      <c r="S29" s="9">
        <v>16410</v>
      </c>
      <c r="T29" s="18">
        <v>20</v>
      </c>
      <c r="U29" s="18">
        <v>1.8</v>
      </c>
      <c r="V29" s="19">
        <f t="shared" si="7"/>
        <v>19035.599999999999</v>
      </c>
    </row>
    <row r="30" spans="1:22" s="10" customFormat="1" ht="12.75">
      <c r="B30" s="2">
        <v>5</v>
      </c>
      <c r="C30" s="2" t="s">
        <v>30</v>
      </c>
      <c r="D30" s="12" t="s">
        <v>31</v>
      </c>
      <c r="E30" s="7" t="s">
        <v>13</v>
      </c>
      <c r="F30" s="8" t="s">
        <v>14</v>
      </c>
      <c r="G30" s="2"/>
      <c r="H30" s="9">
        <f t="shared" si="5"/>
        <v>19889.36</v>
      </c>
      <c r="I30" s="9">
        <f t="shared" si="6"/>
        <v>6172.56</v>
      </c>
      <c r="S30" s="9">
        <v>17146</v>
      </c>
      <c r="T30" s="18">
        <v>20</v>
      </c>
      <c r="U30" s="18">
        <v>1.8</v>
      </c>
      <c r="V30" s="19">
        <f t="shared" si="7"/>
        <v>19889.36</v>
      </c>
    </row>
    <row r="31" spans="1:22" s="10" customFormat="1" ht="15" customHeight="1">
      <c r="B31" s="2">
        <v>6</v>
      </c>
      <c r="C31" s="2" t="s">
        <v>11</v>
      </c>
      <c r="D31" s="12" t="s">
        <v>12</v>
      </c>
      <c r="E31" s="7" t="s">
        <v>13</v>
      </c>
      <c r="F31" s="8" t="s">
        <v>14</v>
      </c>
      <c r="G31" s="2"/>
      <c r="H31" s="9">
        <f t="shared" si="5"/>
        <v>20743.12</v>
      </c>
      <c r="I31" s="9">
        <f t="shared" si="6"/>
        <v>6437.52</v>
      </c>
      <c r="S31" s="9">
        <v>17882</v>
      </c>
      <c r="T31" s="18">
        <v>20</v>
      </c>
      <c r="U31" s="18">
        <v>1.8</v>
      </c>
      <c r="V31" s="19">
        <f t="shared" si="7"/>
        <v>20743.12</v>
      </c>
    </row>
    <row r="32" spans="1:22" s="10" customFormat="1" ht="12.75">
      <c r="B32" s="2">
        <v>7</v>
      </c>
      <c r="C32" s="2" t="s">
        <v>19</v>
      </c>
      <c r="D32" s="12" t="s">
        <v>20</v>
      </c>
      <c r="E32" s="7" t="s">
        <v>21</v>
      </c>
      <c r="F32" s="8" t="s">
        <v>14</v>
      </c>
      <c r="G32" s="2"/>
      <c r="H32" s="9">
        <f t="shared" si="5"/>
        <v>34864.480000000003</v>
      </c>
      <c r="I32" s="9">
        <f t="shared" si="6"/>
        <v>8404.83</v>
      </c>
      <c r="S32" s="9">
        <v>31129</v>
      </c>
      <c r="T32" s="18">
        <v>15</v>
      </c>
      <c r="U32" s="18">
        <v>1.8</v>
      </c>
      <c r="V32" s="19">
        <f t="shared" si="7"/>
        <v>34864.480000000003</v>
      </c>
    </row>
    <row r="33" spans="1:22" s="10" customFormat="1" ht="12.75">
      <c r="B33" s="2">
        <v>8</v>
      </c>
      <c r="C33" s="2" t="s">
        <v>15</v>
      </c>
      <c r="D33" s="12" t="s">
        <v>16</v>
      </c>
      <c r="E33" s="7" t="s">
        <v>13</v>
      </c>
      <c r="F33" s="8" t="s">
        <v>14</v>
      </c>
      <c r="G33" s="2"/>
      <c r="H33" s="9">
        <f t="shared" si="5"/>
        <v>38161.760000000002</v>
      </c>
      <c r="I33" s="9">
        <f t="shared" si="6"/>
        <v>9199.7099999999991</v>
      </c>
      <c r="S33" s="9">
        <v>34073</v>
      </c>
      <c r="T33" s="18">
        <v>15</v>
      </c>
      <c r="U33" s="18">
        <v>1.8</v>
      </c>
      <c r="V33" s="19">
        <f t="shared" si="7"/>
        <v>38161.760000000002</v>
      </c>
    </row>
    <row r="34" spans="1:22" s="10" customFormat="1" ht="25.5">
      <c r="B34" s="2">
        <v>9</v>
      </c>
      <c r="C34" s="3" t="s">
        <v>9</v>
      </c>
      <c r="D34" s="11" t="s">
        <v>26</v>
      </c>
      <c r="E34" s="7" t="s">
        <v>10</v>
      </c>
      <c r="F34" s="8" t="s">
        <v>7</v>
      </c>
      <c r="G34" s="2"/>
      <c r="H34" s="9">
        <f t="shared" si="5"/>
        <v>5288.64</v>
      </c>
      <c r="I34" s="9">
        <f t="shared" si="6"/>
        <v>1274.94</v>
      </c>
      <c r="S34" s="9">
        <v>4722</v>
      </c>
      <c r="T34" s="18">
        <v>15</v>
      </c>
      <c r="U34" s="18">
        <v>1.8</v>
      </c>
      <c r="V34" s="19">
        <f t="shared" si="7"/>
        <v>5288.64</v>
      </c>
    </row>
    <row r="35" spans="1:22" s="10" customFormat="1" ht="15.75">
      <c r="A35" s="35">
        <v>110035</v>
      </c>
      <c r="B35" s="31"/>
      <c r="C35" s="31"/>
      <c r="D35" s="26" t="s">
        <v>38</v>
      </c>
      <c r="E35" s="31"/>
      <c r="F35" s="31"/>
      <c r="G35" s="40">
        <v>2.1</v>
      </c>
      <c r="H35" s="31"/>
      <c r="S35" s="31"/>
    </row>
    <row r="36" spans="1:22" s="10" customFormat="1" ht="25.5">
      <c r="B36" s="2">
        <v>1</v>
      </c>
      <c r="C36" s="3" t="s">
        <v>5</v>
      </c>
      <c r="D36" s="6" t="s">
        <v>24</v>
      </c>
      <c r="E36" s="7" t="s">
        <v>6</v>
      </c>
      <c r="F36" s="8" t="s">
        <v>7</v>
      </c>
      <c r="G36" s="4"/>
      <c r="H36" s="9">
        <f>S36+(S36*T36%*U36-S36*T36%)</f>
        <v>7257.78</v>
      </c>
      <c r="I36" s="9">
        <f>(S36*T36%*U36-S36*T36%)+S36*T36%</f>
        <v>2498.58</v>
      </c>
      <c r="S36" s="25">
        <v>5949</v>
      </c>
      <c r="T36" s="18">
        <v>20</v>
      </c>
      <c r="U36" s="18">
        <v>2.1</v>
      </c>
      <c r="V36" s="19">
        <f>(S36*T36%*U36-S36*T36%)+S36</f>
        <v>7257.78</v>
      </c>
    </row>
    <row r="37" spans="1:22" s="10" customFormat="1" ht="25.5">
      <c r="B37" s="2">
        <v>2</v>
      </c>
      <c r="C37" s="3" t="s">
        <v>8</v>
      </c>
      <c r="D37" s="11" t="s">
        <v>25</v>
      </c>
      <c r="E37" s="7" t="s">
        <v>6</v>
      </c>
      <c r="F37" s="8" t="s">
        <v>7</v>
      </c>
      <c r="G37" s="2"/>
      <c r="H37" s="9">
        <f>S37+(S37*T37%*U37-S37*T37%)</f>
        <v>7620.12</v>
      </c>
      <c r="I37" s="9">
        <f>(S37*T37%*U37-S37*T37%)+S37*T37%</f>
        <v>2623.32</v>
      </c>
      <c r="S37" s="9">
        <v>6246</v>
      </c>
      <c r="T37" s="18">
        <v>20</v>
      </c>
      <c r="U37" s="18">
        <v>2.1</v>
      </c>
      <c r="V37" s="19">
        <f>(S37*T37%*U37-S37*T37%)+S37</f>
        <v>7620.12</v>
      </c>
    </row>
    <row r="38" spans="1:22" s="10" customFormat="1" ht="25.5">
      <c r="B38" s="2">
        <v>3</v>
      </c>
      <c r="C38" s="3" t="s">
        <v>9</v>
      </c>
      <c r="D38" s="11" t="s">
        <v>26</v>
      </c>
      <c r="E38" s="7" t="s">
        <v>10</v>
      </c>
      <c r="F38" s="8" t="s">
        <v>7</v>
      </c>
      <c r="G38" s="2"/>
      <c r="H38" s="9">
        <f>S38+(S38*T38%*U38-S38*T38%)</f>
        <v>5501.13</v>
      </c>
      <c r="I38" s="9">
        <f>(S38*T38%*U38-S38*T38%)+S38*T38%</f>
        <v>1487.43</v>
      </c>
      <c r="S38" s="9">
        <v>4722</v>
      </c>
      <c r="T38" s="18">
        <v>15</v>
      </c>
      <c r="U38" s="18">
        <v>2.1</v>
      </c>
      <c r="V38" s="19">
        <f>(S38*T38%*U38-S38*T38%)+S38</f>
        <v>5501.13</v>
      </c>
    </row>
    <row r="39" spans="1:22" s="10" customFormat="1" ht="15" hidden="1" customHeight="1">
      <c r="B39" s="2">
        <v>4</v>
      </c>
      <c r="C39" s="2" t="s">
        <v>11</v>
      </c>
      <c r="D39" s="12" t="s">
        <v>12</v>
      </c>
      <c r="E39" s="7" t="s">
        <v>13</v>
      </c>
      <c r="F39" s="8" t="s">
        <v>14</v>
      </c>
      <c r="G39" s="2"/>
      <c r="H39" s="8"/>
      <c r="S39" s="7">
        <v>20921.170000000002</v>
      </c>
    </row>
    <row r="40" spans="1:22" s="10" customFormat="1" ht="12.75" hidden="1">
      <c r="B40" s="2">
        <v>5</v>
      </c>
      <c r="C40" s="2" t="s">
        <v>15</v>
      </c>
      <c r="D40" s="12" t="s">
        <v>16</v>
      </c>
      <c r="E40" s="7" t="s">
        <v>13</v>
      </c>
      <c r="F40" s="8" t="s">
        <v>14</v>
      </c>
      <c r="G40" s="2"/>
      <c r="H40" s="8"/>
      <c r="S40" s="7">
        <v>38066.375</v>
      </c>
    </row>
    <row r="41" spans="1:22" s="10" customFormat="1" ht="12.75" hidden="1">
      <c r="B41" s="2">
        <v>6</v>
      </c>
      <c r="C41" s="2" t="s">
        <v>17</v>
      </c>
      <c r="D41" s="12" t="s">
        <v>18</v>
      </c>
      <c r="E41" s="7" t="s">
        <v>13</v>
      </c>
      <c r="F41" s="8" t="s">
        <v>14</v>
      </c>
      <c r="G41" s="2"/>
      <c r="H41" s="8"/>
      <c r="S41" s="7">
        <v>19199.140000000003</v>
      </c>
    </row>
    <row r="42" spans="1:22" s="10" customFormat="1" ht="12.75" hidden="1">
      <c r="B42" s="2">
        <v>7</v>
      </c>
      <c r="C42" s="2" t="s">
        <v>19</v>
      </c>
      <c r="D42" s="12" t="s">
        <v>20</v>
      </c>
      <c r="E42" s="7" t="s">
        <v>21</v>
      </c>
      <c r="F42" s="8" t="s">
        <v>14</v>
      </c>
      <c r="G42" s="2"/>
      <c r="H42" s="8"/>
      <c r="S42" s="7">
        <v>34777.58</v>
      </c>
    </row>
    <row r="43" spans="1:22" s="10" customFormat="1" ht="25.5" hidden="1">
      <c r="B43" s="14">
        <v>8</v>
      </c>
      <c r="C43" s="14" t="s">
        <v>22</v>
      </c>
      <c r="D43" s="15" t="s">
        <v>23</v>
      </c>
      <c r="E43" s="16" t="s">
        <v>13</v>
      </c>
      <c r="F43" s="17" t="s">
        <v>7</v>
      </c>
      <c r="G43" s="14"/>
      <c r="H43" s="17"/>
      <c r="S43" s="16">
        <v>8505.8000000000011</v>
      </c>
    </row>
    <row r="44" spans="1:22" s="10" customFormat="1" ht="15.75">
      <c r="A44" s="35">
        <v>110027</v>
      </c>
      <c r="B44" s="31"/>
      <c r="C44" s="31"/>
      <c r="D44" s="26" t="s">
        <v>39</v>
      </c>
      <c r="E44" s="31"/>
      <c r="F44" s="31"/>
      <c r="G44" s="40">
        <v>2.4</v>
      </c>
      <c r="H44" s="31"/>
      <c r="S44" s="31"/>
      <c r="T44" s="13"/>
    </row>
    <row r="45" spans="1:22" s="10" customFormat="1" ht="25.5">
      <c r="B45" s="2">
        <v>1</v>
      </c>
      <c r="C45" s="3" t="s">
        <v>5</v>
      </c>
      <c r="D45" s="6" t="s">
        <v>24</v>
      </c>
      <c r="E45" s="7" t="s">
        <v>6</v>
      </c>
      <c r="F45" s="8" t="s">
        <v>7</v>
      </c>
      <c r="G45" s="4"/>
      <c r="H45" s="9">
        <f>S45+(S45*T45%*U45-S45*T45%)</f>
        <v>7614.72</v>
      </c>
      <c r="I45" s="9">
        <f>(S45*T45%*U45-S45*T45%)+S45*T45%</f>
        <v>2855.52</v>
      </c>
      <c r="S45" s="25">
        <v>5949</v>
      </c>
      <c r="T45" s="18">
        <v>20</v>
      </c>
      <c r="U45" s="18">
        <v>2.4</v>
      </c>
      <c r="V45" s="19">
        <f>(S45*T45%*U45-S45*T45%)+S45</f>
        <v>7614.72</v>
      </c>
    </row>
    <row r="46" spans="1:22" s="10" customFormat="1" ht="25.5">
      <c r="B46" s="2">
        <v>2</v>
      </c>
      <c r="C46" s="3" t="s">
        <v>8</v>
      </c>
      <c r="D46" s="11" t="s">
        <v>25</v>
      </c>
      <c r="E46" s="7" t="s">
        <v>6</v>
      </c>
      <c r="F46" s="8" t="s">
        <v>7</v>
      </c>
      <c r="G46" s="2"/>
      <c r="H46" s="9">
        <f>S46+(S46*T46%*U46-S46*T46%)</f>
        <v>7994.88</v>
      </c>
      <c r="I46" s="9">
        <f>(S46*T46%*U46-S46*T46%)+S46*T46%</f>
        <v>2998.08</v>
      </c>
      <c r="S46" s="9">
        <v>6246</v>
      </c>
      <c r="T46" s="18">
        <v>20</v>
      </c>
      <c r="U46" s="18">
        <v>2.4</v>
      </c>
      <c r="V46" s="19">
        <f>(S46*T46%*U46-S46*T46%)+S46</f>
        <v>7994.88</v>
      </c>
    </row>
    <row r="47" spans="1:22" s="10" customFormat="1" ht="25.5">
      <c r="B47" s="2">
        <v>3</v>
      </c>
      <c r="C47" s="3" t="s">
        <v>9</v>
      </c>
      <c r="D47" s="11" t="s">
        <v>26</v>
      </c>
      <c r="E47" s="7" t="s">
        <v>10</v>
      </c>
      <c r="F47" s="8" t="s">
        <v>7</v>
      </c>
      <c r="G47" s="2"/>
      <c r="H47" s="9">
        <f>S47+(S47*T47%*U47-S47*T47%)</f>
        <v>5713.62</v>
      </c>
      <c r="I47" s="9">
        <f>(S47*T47%*U47-S47*T47%)+S47*T47%</f>
        <v>1699.9199999999998</v>
      </c>
      <c r="S47" s="9">
        <v>4722</v>
      </c>
      <c r="T47" s="18">
        <v>15</v>
      </c>
      <c r="U47" s="18">
        <v>2.4</v>
      </c>
      <c r="V47" s="19">
        <f>(S47*T47%*U47-S47*T47%)+S47</f>
        <v>5713.62</v>
      </c>
    </row>
    <row r="48" spans="1:22" s="10" customFormat="1" ht="15" hidden="1" customHeight="1">
      <c r="B48" s="2">
        <v>4</v>
      </c>
      <c r="C48" s="2" t="s">
        <v>11</v>
      </c>
      <c r="D48" s="12" t="s">
        <v>12</v>
      </c>
      <c r="E48" s="7" t="s">
        <v>13</v>
      </c>
      <c r="F48" s="8" t="s">
        <v>14</v>
      </c>
      <c r="G48" s="8"/>
      <c r="H48" s="8"/>
      <c r="S48" s="7">
        <v>21950.080000000002</v>
      </c>
    </row>
    <row r="49" spans="2:19" s="10" customFormat="1" ht="12.75" hidden="1">
      <c r="B49" s="2">
        <v>5</v>
      </c>
      <c r="C49" s="2" t="s">
        <v>15</v>
      </c>
      <c r="D49" s="12" t="s">
        <v>16</v>
      </c>
      <c r="E49" s="7" t="s">
        <v>13</v>
      </c>
      <c r="F49" s="8" t="s">
        <v>14</v>
      </c>
      <c r="G49" s="8"/>
      <c r="H49" s="8"/>
      <c r="S49" s="7">
        <v>39536.75</v>
      </c>
    </row>
    <row r="50" spans="2:19" s="10" customFormat="1" ht="12.75" hidden="1">
      <c r="B50" s="2">
        <v>6</v>
      </c>
      <c r="C50" s="2" t="s">
        <v>17</v>
      </c>
      <c r="D50" s="12" t="s">
        <v>18</v>
      </c>
      <c r="E50" s="7" t="s">
        <v>13</v>
      </c>
      <c r="F50" s="8" t="s">
        <v>14</v>
      </c>
      <c r="G50" s="8"/>
      <c r="H50" s="8"/>
      <c r="S50" s="7">
        <v>20143.36</v>
      </c>
    </row>
    <row r="51" spans="2:19" s="10" customFormat="1" ht="12.75" hidden="1">
      <c r="B51" s="2">
        <v>7</v>
      </c>
      <c r="C51" s="2" t="s">
        <v>19</v>
      </c>
      <c r="D51" s="12" t="s">
        <v>20</v>
      </c>
      <c r="E51" s="7" t="s">
        <v>21</v>
      </c>
      <c r="F51" s="8" t="s">
        <v>14</v>
      </c>
      <c r="G51" s="8"/>
      <c r="H51" s="8"/>
      <c r="S51" s="7">
        <v>36120.92</v>
      </c>
    </row>
    <row r="52" spans="2:19" s="10" customFormat="1" ht="25.5" hidden="1">
      <c r="B52" s="2">
        <v>8</v>
      </c>
      <c r="C52" s="2" t="s">
        <v>22</v>
      </c>
      <c r="D52" s="11" t="s">
        <v>23</v>
      </c>
      <c r="E52" s="7" t="s">
        <v>13</v>
      </c>
      <c r="F52" s="8" t="s">
        <v>7</v>
      </c>
      <c r="G52" s="8"/>
      <c r="H52" s="8"/>
      <c r="S52" s="7">
        <v>8865.2000000000007</v>
      </c>
    </row>
  </sheetData>
  <sheetProtection password="FF84" sheet="1" objects="1" scenarios="1" formatCells="0" formatRows="0" insertRows="0" insertHyperlinks="0" deleteRows="0" sort="0" autoFilter="0" pivotTables="0"/>
  <mergeCells count="1">
    <mergeCell ref="B2:H2"/>
  </mergeCells>
  <printOptions horizontalCentered="1"/>
  <pageMargins left="0" right="0" top="0.55118110236220474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Анастасия Николаевна</dc:creator>
  <cp:lastModifiedBy>Полякова Анастасия Николаевна</cp:lastModifiedBy>
  <cp:lastPrinted>2016-11-25T06:09:21Z</cp:lastPrinted>
  <dcterms:created xsi:type="dcterms:W3CDTF">2016-01-26T06:12:00Z</dcterms:created>
  <dcterms:modified xsi:type="dcterms:W3CDTF">2018-01-23T09:41:00Z</dcterms:modified>
</cp:coreProperties>
</file>