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с 01.01.1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ltIn_Print_Area_8_2_1" localSheetId="0">#REF!</definedName>
    <definedName name="_7Excel_BuiltIn_Print_Area_8_2_1">#REF!</definedName>
    <definedName name="_xlnm._FilterDatabase" localSheetId="0">'с 01.01.19'!$A$4:$X$4</definedName>
    <definedName name="dn">[1]об!$A$62:$A$63</definedName>
    <definedName name="energ">[1]об!$A$35:$A$41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fs">[1]об!$A$18:$A$21</definedName>
    <definedName name="gaz">[1]газ!$A$3:$A$6</definedName>
    <definedName name="gaz_kot">[1]газ!$A$18:$A$19</definedName>
    <definedName name="gaz_vid">[1]газ!$A$10:$A$14</definedName>
    <definedName name="jf">[1]об!$A$11:$A$14</definedName>
    <definedName name="Kol">[1]вода!$A$19:$A$21</definedName>
    <definedName name="mats">[1]об!$A$55:$A$59</definedName>
    <definedName name="mo">[1]мо!$B$3:$B$22</definedName>
    <definedName name="napr">[1]газ!$A$23:$A$27</definedName>
    <definedName name="plit">[1]тепл!$A$34:$A$37</definedName>
    <definedName name="sis_gvs">[1]вода!$A$32:$A$35</definedName>
    <definedName name="sis_hvs">[1]вода!$A$41:$A$43</definedName>
    <definedName name="sist_ot">[1]тепл!$A$5:$A$10</definedName>
    <definedName name="sist_t">[1]тепл!$A$24:$A$25</definedName>
    <definedName name="sost">[1]об!$A$47:$A$49</definedName>
    <definedName name="tip_r">[1]тепл!$A$29:$A$30</definedName>
    <definedName name="upr">[1]об!$A$25:$A$27</definedName>
    <definedName name="vid_t">[1]тепл!$A$16:$A$21</definedName>
    <definedName name="vj">[1]вода!$A$25:$A$27</definedName>
    <definedName name="вид_дома">[1]об!$A$4:$A$7</definedName>
    <definedName name="ГВС">[1]вода!$A$4:$A$6</definedName>
    <definedName name="МОГО__Воркута">[1]мо!$E$3</definedName>
    <definedName name="МОГО__Инта">[1]мо!$G$3</definedName>
    <definedName name="МОГО__Сыктывкар">[1]мо!$D$3</definedName>
    <definedName name="МОГО__Усинск">[1]мо!$H$3</definedName>
    <definedName name="МОГО__Ухта">[1]мо!$I$3</definedName>
    <definedName name="МР">[2]район!$B$5:$B$24</definedName>
    <definedName name="МРР">[3]район!$B$5:$B$24</definedName>
    <definedName name="порпшлгн">'[4]доп ср_ва на 4 кв _90_100_'!$A$3:$G$50</definedName>
    <definedName name="порпшлгн_2">'[5]доп ср_ва на 4 кв _90_100_'!$A$3:$G$50</definedName>
    <definedName name="спецы">[6]норм!$D$6:$D$58</definedName>
    <definedName name="ЧТС" localSheetId="0">#REF!</definedName>
    <definedName name="ЧТС">#REF!</definedName>
    <definedName name="шщржзгшпжю" localSheetId="0">#REF!</definedName>
    <definedName name="шщржзгшпжю">#REF!</definedName>
  </definedNames>
  <calcPr calcId="145621"/>
</workbook>
</file>

<file path=xl/calcChain.xml><?xml version="1.0" encoding="utf-8"?>
<calcChain xmlns="http://schemas.openxmlformats.org/spreadsheetml/2006/main">
  <c r="L142" i="2" l="1"/>
  <c r="K142" i="2"/>
  <c r="J142" i="2"/>
  <c r="J140" i="2"/>
  <c r="K137" i="2"/>
  <c r="L136" i="2"/>
  <c r="K136" i="2"/>
  <c r="J136" i="2"/>
  <c r="J134" i="2"/>
  <c r="K134" i="2"/>
  <c r="L133" i="2"/>
  <c r="L132" i="2"/>
  <c r="K131" i="2"/>
  <c r="J131" i="2"/>
  <c r="L131" i="2"/>
  <c r="L130" i="2"/>
  <c r="K130" i="2"/>
  <c r="J130" i="2"/>
  <c r="L126" i="2"/>
  <c r="K126" i="2"/>
  <c r="J126" i="2"/>
  <c r="L124" i="2"/>
  <c r="K124" i="2"/>
  <c r="J124" i="2"/>
  <c r="L120" i="2"/>
  <c r="K120" i="2"/>
  <c r="J120" i="2"/>
  <c r="L115" i="2"/>
  <c r="K115" i="2"/>
  <c r="J115" i="2"/>
  <c r="K110" i="2"/>
  <c r="J110" i="2"/>
  <c r="J108" i="2"/>
  <c r="L108" i="2"/>
  <c r="K106" i="2"/>
  <c r="J106" i="2"/>
  <c r="J104" i="2"/>
  <c r="L104" i="2"/>
  <c r="K102" i="2"/>
  <c r="K98" i="2"/>
  <c r="K94" i="2"/>
  <c r="L92" i="2"/>
  <c r="L90" i="2"/>
  <c r="K90" i="2"/>
  <c r="J90" i="2"/>
  <c r="L88" i="2"/>
  <c r="J88" i="2"/>
  <c r="K86" i="2"/>
  <c r="L86" i="2"/>
  <c r="L84" i="2"/>
  <c r="J84" i="2"/>
  <c r="K82" i="2"/>
  <c r="L82" i="2"/>
  <c r="K71" i="2"/>
  <c r="J71" i="2"/>
  <c r="K67" i="2"/>
  <c r="J67" i="2"/>
  <c r="L67" i="2"/>
  <c r="L66" i="2"/>
  <c r="K66" i="2"/>
  <c r="J66" i="2"/>
  <c r="J64" i="2"/>
  <c r="K64" i="2"/>
  <c r="K63" i="2"/>
  <c r="L63" i="2"/>
  <c r="L62" i="2"/>
  <c r="K62" i="2"/>
  <c r="J62" i="2"/>
  <c r="L60" i="2"/>
  <c r="J60" i="2"/>
  <c r="K60" i="2"/>
  <c r="K59" i="2"/>
  <c r="J59" i="2"/>
  <c r="L59" i="2"/>
  <c r="J58" i="2"/>
  <c r="K57" i="2"/>
  <c r="L57" i="2"/>
  <c r="L56" i="2"/>
  <c r="K56" i="2"/>
  <c r="J56" i="2"/>
  <c r="L54" i="2"/>
  <c r="J54" i="2"/>
  <c r="K54" i="2"/>
  <c r="K53" i="2"/>
  <c r="J53" i="2"/>
  <c r="L53" i="2"/>
  <c r="L52" i="2"/>
  <c r="K52" i="2"/>
  <c r="J52" i="2"/>
  <c r="J50" i="2"/>
  <c r="K50" i="2"/>
  <c r="K49" i="2"/>
  <c r="L49" i="2"/>
  <c r="L48" i="2"/>
  <c r="K48" i="2"/>
  <c r="J48" i="2"/>
  <c r="L46" i="2"/>
  <c r="J46" i="2"/>
  <c r="K46" i="2"/>
  <c r="K45" i="2"/>
  <c r="J45" i="2"/>
  <c r="L45" i="2"/>
  <c r="L44" i="2"/>
  <c r="K44" i="2"/>
  <c r="J44" i="2"/>
  <c r="J42" i="2"/>
  <c r="K42" i="2"/>
  <c r="K41" i="2"/>
  <c r="L41" i="2"/>
  <c r="J40" i="2"/>
  <c r="L40" i="2"/>
  <c r="K39" i="2"/>
  <c r="J39" i="2"/>
  <c r="L39" i="2"/>
  <c r="K33" i="2"/>
  <c r="L33" i="2"/>
  <c r="L29" i="2"/>
  <c r="K29" i="2"/>
  <c r="J29" i="2"/>
  <c r="L24" i="2"/>
  <c r="K24" i="2"/>
  <c r="J24" i="2"/>
  <c r="J22" i="2"/>
  <c r="J20" i="2"/>
  <c r="K17" i="2"/>
  <c r="J17" i="2"/>
  <c r="L17" i="2"/>
  <c r="L15" i="2"/>
  <c r="K15" i="2"/>
  <c r="J15" i="2"/>
  <c r="L12" i="2"/>
  <c r="J10" i="2"/>
  <c r="L6" i="2"/>
  <c r="L23" i="2" l="1"/>
  <c r="K23" i="2"/>
  <c r="J23" i="2"/>
  <c r="K20" i="2"/>
  <c r="K6" i="2"/>
  <c r="L10" i="2"/>
  <c r="K12" i="2"/>
  <c r="L20" i="2"/>
  <c r="J26" i="2"/>
  <c r="L26" i="2"/>
  <c r="K26" i="2"/>
  <c r="L22" i="2"/>
  <c r="K22" i="2"/>
  <c r="J6" i="2"/>
  <c r="K10" i="2"/>
  <c r="J12" i="2"/>
  <c r="J31" i="2"/>
  <c r="L31" i="2"/>
  <c r="K31" i="2"/>
  <c r="J33" i="2"/>
  <c r="J41" i="2"/>
  <c r="L42" i="2"/>
  <c r="J49" i="2"/>
  <c r="L50" i="2"/>
  <c r="J57" i="2"/>
  <c r="K58" i="2"/>
  <c r="J63" i="2"/>
  <c r="L64" i="2"/>
  <c r="L71" i="2"/>
  <c r="L58" i="2"/>
  <c r="J79" i="2"/>
  <c r="L79" i="2"/>
  <c r="K79" i="2"/>
  <c r="K40" i="2"/>
  <c r="L77" i="2"/>
  <c r="K77" i="2"/>
  <c r="J77" i="2"/>
  <c r="J82" i="2"/>
  <c r="K84" i="2"/>
  <c r="J86" i="2"/>
  <c r="K88" i="2"/>
  <c r="J94" i="2"/>
  <c r="L94" i="2"/>
  <c r="J98" i="2"/>
  <c r="L98" i="2"/>
  <c r="J102" i="2"/>
  <c r="L102" i="2"/>
  <c r="J92" i="2"/>
  <c r="L96" i="2"/>
  <c r="K96" i="2"/>
  <c r="L100" i="2"/>
  <c r="K100" i="2"/>
  <c r="K92" i="2"/>
  <c r="J96" i="2"/>
  <c r="J100" i="2"/>
  <c r="K113" i="2"/>
  <c r="L113" i="2"/>
  <c r="K104" i="2"/>
  <c r="L106" i="2"/>
  <c r="K108" i="2"/>
  <c r="L110" i="2"/>
  <c r="J113" i="2"/>
  <c r="K122" i="2"/>
  <c r="J122" i="2"/>
  <c r="L122" i="2"/>
  <c r="K128" i="2"/>
  <c r="J128" i="2"/>
  <c r="L128" i="2"/>
  <c r="J133" i="2"/>
  <c r="L134" i="2"/>
  <c r="L137" i="2"/>
  <c r="J132" i="2"/>
  <c r="K133" i="2"/>
  <c r="K132" i="2"/>
  <c r="J137" i="2"/>
  <c r="K140" i="2"/>
  <c r="L140" i="2"/>
  <c r="L143" i="2" l="1"/>
  <c r="K143" i="2"/>
  <c r="J143" i="2"/>
  <c r="L121" i="2"/>
  <c r="J121" i="2"/>
  <c r="K121" i="2"/>
  <c r="K127" i="2"/>
  <c r="J127" i="2"/>
  <c r="L127" i="2"/>
  <c r="K119" i="2"/>
  <c r="J119" i="2"/>
  <c r="L119" i="2"/>
  <c r="K135" i="2"/>
  <c r="L135" i="2"/>
  <c r="J135" i="2"/>
  <c r="L138" i="2"/>
  <c r="K138" i="2"/>
  <c r="J138" i="2"/>
  <c r="L125" i="2"/>
  <c r="J125" i="2"/>
  <c r="K125" i="2"/>
  <c r="L101" i="2"/>
  <c r="J101" i="2"/>
  <c r="K101" i="2"/>
  <c r="K65" i="2"/>
  <c r="L65" i="2"/>
  <c r="J65" i="2"/>
  <c r="L109" i="2"/>
  <c r="K109" i="2"/>
  <c r="J109" i="2"/>
  <c r="K43" i="2"/>
  <c r="L43" i="2"/>
  <c r="J43" i="2"/>
  <c r="L18" i="2"/>
  <c r="K18" i="2"/>
  <c r="J18" i="2"/>
  <c r="L14" i="2"/>
  <c r="K14" i="2"/>
  <c r="J14" i="2"/>
  <c r="L68" i="2"/>
  <c r="J68" i="2"/>
  <c r="K68" i="2"/>
  <c r="L139" i="2"/>
  <c r="K139" i="2"/>
  <c r="J139" i="2"/>
  <c r="L105" i="2"/>
  <c r="K105" i="2"/>
  <c r="J105" i="2"/>
  <c r="L97" i="2"/>
  <c r="J97" i="2"/>
  <c r="K97" i="2"/>
  <c r="L70" i="2"/>
  <c r="J70" i="2"/>
  <c r="K70" i="2"/>
  <c r="K61" i="2"/>
  <c r="J61" i="2"/>
  <c r="L61" i="2"/>
  <c r="K55" i="2"/>
  <c r="J55" i="2"/>
  <c r="L55" i="2"/>
  <c r="K47" i="2"/>
  <c r="J47" i="2"/>
  <c r="L47" i="2"/>
  <c r="K51" i="2"/>
  <c r="L51" i="2"/>
  <c r="J51" i="2"/>
  <c r="L8" i="2"/>
  <c r="J8" i="2"/>
  <c r="K8" i="2"/>
  <c r="L34" i="2" l="1"/>
  <c r="K34" i="2"/>
  <c r="J34" i="2"/>
  <c r="L38" i="2"/>
  <c r="K38" i="2"/>
  <c r="J38" i="2"/>
  <c r="L36" i="2"/>
  <c r="K36" i="2"/>
  <c r="J36" i="2"/>
  <c r="L89" i="2"/>
  <c r="J89" i="2"/>
  <c r="K89" i="2"/>
  <c r="K117" i="2"/>
  <c r="J117" i="2"/>
  <c r="L117" i="2"/>
  <c r="J32" i="2"/>
  <c r="L32" i="2"/>
  <c r="K32" i="2"/>
  <c r="K27" i="2"/>
  <c r="J27" i="2"/>
  <c r="L27" i="2"/>
  <c r="J11" i="2"/>
  <c r="L11" i="2"/>
  <c r="K11" i="2"/>
  <c r="J80" i="2"/>
  <c r="K80" i="2"/>
  <c r="L80" i="2"/>
  <c r="J103" i="2"/>
  <c r="L103" i="2"/>
  <c r="K103" i="2"/>
  <c r="K123" i="2"/>
  <c r="J123" i="2"/>
  <c r="L123" i="2"/>
  <c r="J25" i="2"/>
  <c r="L25" i="2"/>
  <c r="K25" i="2"/>
  <c r="L7" i="2"/>
  <c r="K7" i="2"/>
  <c r="J7" i="2"/>
  <c r="L78" i="2"/>
  <c r="J78" i="2"/>
  <c r="K78" i="2"/>
  <c r="J141" i="2"/>
  <c r="L141" i="2"/>
  <c r="K141" i="2"/>
  <c r="K118" i="2"/>
  <c r="J118" i="2"/>
  <c r="L118" i="2"/>
  <c r="J28" i="2"/>
  <c r="L28" i="2"/>
  <c r="K28" i="2"/>
  <c r="J95" i="2"/>
  <c r="K95" i="2"/>
  <c r="L95" i="2"/>
  <c r="L93" i="2"/>
  <c r="J93" i="2"/>
  <c r="K93" i="2"/>
  <c r="L19" i="2"/>
  <c r="K19" i="2"/>
  <c r="J19" i="2"/>
  <c r="L13" i="2"/>
  <c r="K13" i="2"/>
  <c r="J13" i="2"/>
  <c r="L83" i="2"/>
  <c r="K83" i="2"/>
  <c r="J83" i="2"/>
  <c r="J91" i="2"/>
  <c r="K91" i="2"/>
  <c r="L91" i="2"/>
  <c r="J16" i="2"/>
  <c r="K16" i="2"/>
  <c r="L16" i="2"/>
  <c r="J21" i="2"/>
  <c r="L21" i="2"/>
  <c r="K21" i="2"/>
  <c r="J73" i="2"/>
  <c r="K73" i="2"/>
  <c r="L73" i="2"/>
  <c r="L87" i="2"/>
  <c r="K87" i="2"/>
  <c r="J87" i="2"/>
  <c r="J99" i="2"/>
  <c r="K99" i="2"/>
  <c r="L99" i="2"/>
  <c r="L69" i="2"/>
  <c r="K69" i="2"/>
  <c r="J69" i="2"/>
  <c r="L30" i="2"/>
  <c r="J30" i="2"/>
  <c r="K30" i="2"/>
  <c r="J81" i="2"/>
  <c r="L81" i="2"/>
  <c r="K81" i="2"/>
  <c r="J76" i="2"/>
  <c r="K76" i="2"/>
  <c r="L76" i="2"/>
  <c r="K114" i="2"/>
  <c r="L114" i="2"/>
  <c r="J114" i="2"/>
  <c r="J111" i="2"/>
  <c r="L111" i="2"/>
  <c r="K111" i="2"/>
  <c r="J112" i="2"/>
  <c r="L112" i="2"/>
  <c r="K112" i="2"/>
  <c r="J72" i="2"/>
  <c r="K72" i="2"/>
  <c r="L72" i="2"/>
  <c r="L37" i="2"/>
  <c r="K37" i="2"/>
  <c r="J37" i="2"/>
  <c r="J75" i="2"/>
  <c r="L75" i="2"/>
  <c r="K75" i="2"/>
  <c r="J107" i="2"/>
  <c r="L107" i="2"/>
  <c r="K107" i="2"/>
  <c r="L9" i="2"/>
  <c r="K9" i="2"/>
  <c r="J9" i="2"/>
  <c r="K129" i="2"/>
  <c r="L129" i="2"/>
  <c r="J129" i="2"/>
  <c r="L35" i="2"/>
  <c r="K35" i="2"/>
  <c r="J35" i="2"/>
  <c r="J74" i="2"/>
  <c r="K74" i="2"/>
  <c r="L74" i="2"/>
  <c r="J116" i="2"/>
  <c r="L116" i="2"/>
  <c r="K116" i="2"/>
  <c r="J85" i="2"/>
  <c r="L85" i="2"/>
  <c r="K85" i="2"/>
  <c r="V136" i="2" l="1"/>
  <c r="V134" i="2"/>
  <c r="V130" i="2"/>
  <c r="V128" i="2"/>
  <c r="V124" i="2"/>
  <c r="V120" i="2"/>
  <c r="V126" i="2"/>
  <c r="V108" i="2"/>
  <c r="V104" i="2"/>
  <c r="V100" i="2"/>
  <c r="V96" i="2"/>
  <c r="V113" i="2"/>
  <c r="V77" i="2"/>
  <c r="V92" i="2"/>
  <c r="V86" i="2"/>
  <c r="V82" i="2"/>
  <c r="V67" i="2"/>
  <c r="V31" i="2"/>
  <c r="V26" i="2"/>
  <c r="V49" i="2"/>
  <c r="V17" i="2"/>
  <c r="V22" i="2"/>
  <c r="V12" i="2"/>
  <c r="V6" i="2"/>
  <c r="V14" i="2"/>
  <c r="V8" i="2"/>
  <c r="V48" i="2"/>
  <c r="V64" i="2"/>
  <c r="V62" i="2"/>
  <c r="V39" i="2"/>
  <c r="V59" i="2"/>
  <c r="V94" i="2"/>
  <c r="V110" i="2"/>
  <c r="V122" i="2"/>
  <c r="V140" i="2"/>
  <c r="V18" i="2"/>
  <c r="V54" i="2"/>
  <c r="V70" i="2"/>
  <c r="V10" i="2"/>
  <c r="V42" i="2"/>
  <c r="V60" i="2"/>
  <c r="V46" i="2"/>
  <c r="V63" i="2"/>
  <c r="V45" i="2"/>
  <c r="V53" i="2"/>
  <c r="V68" i="2"/>
  <c r="V88" i="2"/>
  <c r="V90" i="2"/>
  <c r="V143" i="2"/>
  <c r="V52" i="2"/>
  <c r="V15" i="2"/>
  <c r="V44" i="2"/>
  <c r="V56" i="2"/>
  <c r="V50" i="2"/>
  <c r="V24" i="2"/>
  <c r="V66" i="2"/>
  <c r="V29" i="2"/>
  <c r="V33" i="2"/>
  <c r="V57" i="2"/>
  <c r="V71" i="2"/>
  <c r="V98" i="2"/>
  <c r="V115" i="2"/>
  <c r="V20" i="2"/>
  <c r="V102" i="2"/>
  <c r="V142" i="2"/>
  <c r="V79" i="2"/>
  <c r="V109" i="2"/>
  <c r="V106" i="2"/>
  <c r="V139" i="2"/>
  <c r="V84" i="2"/>
  <c r="V137" i="2"/>
  <c r="V131" i="2"/>
  <c r="V125" i="2"/>
  <c r="V135" i="2"/>
  <c r="V58" i="2"/>
  <c r="V65" i="2"/>
  <c r="V101" i="2"/>
  <c r="V133" i="2"/>
  <c r="V132" i="2"/>
  <c r="V121" i="2"/>
  <c r="V97" i="2"/>
  <c r="V51" i="2"/>
  <c r="V43" i="2"/>
  <c r="V61" i="2"/>
  <c r="V55" i="2"/>
  <c r="V119" i="2"/>
  <c r="V138" i="2"/>
  <c r="V127" i="2"/>
  <c r="V105" i="2"/>
  <c r="V23" i="2"/>
  <c r="V47" i="2"/>
  <c r="V41" i="2"/>
  <c r="V40" i="2"/>
  <c r="V75" i="2"/>
  <c r="V16" i="2"/>
  <c r="V21" i="2"/>
  <c r="V93" i="2"/>
  <c r="V76" i="2"/>
  <c r="V129" i="2"/>
  <c r="V69" i="2"/>
  <c r="V32" i="2"/>
  <c r="V25" i="2"/>
  <c r="V74" i="2"/>
  <c r="V116" i="2"/>
  <c r="V13" i="2"/>
  <c r="V83" i="2"/>
  <c r="V34" i="2"/>
  <c r="V72" i="2"/>
  <c r="V95" i="2"/>
  <c r="V81" i="2"/>
  <c r="V9" i="2"/>
  <c r="V73" i="2"/>
  <c r="V99" i="2"/>
  <c r="V111" i="2"/>
  <c r="V38" i="2"/>
  <c r="V27" i="2"/>
  <c r="V103" i="2"/>
  <c r="V107" i="2"/>
  <c r="V35" i="2"/>
  <c r="V117" i="2"/>
  <c r="V37" i="2"/>
  <c r="V30" i="2"/>
  <c r="V91" i="2"/>
  <c r="V112" i="2"/>
  <c r="V36" i="2"/>
  <c r="V114" i="2"/>
  <c r="V85" i="2"/>
  <c r="V11" i="2"/>
  <c r="V80" i="2"/>
  <c r="V28" i="2"/>
  <c r="V141" i="2"/>
  <c r="V19" i="2"/>
  <c r="V123" i="2"/>
  <c r="V87" i="2"/>
  <c r="V7" i="2"/>
  <c r="V118" i="2"/>
  <c r="V78" i="2"/>
  <c r="V89" i="2"/>
  <c r="N136" i="2"/>
  <c r="N134" i="2"/>
  <c r="N130" i="2"/>
  <c r="N124" i="2"/>
  <c r="N128" i="2"/>
  <c r="N113" i="2"/>
  <c r="N108" i="2"/>
  <c r="N104" i="2"/>
  <c r="N86" i="2"/>
  <c r="N82" i="2"/>
  <c r="N100" i="2"/>
  <c r="N96" i="2"/>
  <c r="N92" i="2"/>
  <c r="N31" i="2"/>
  <c r="N26" i="2"/>
  <c r="N77" i="2"/>
  <c r="N6" i="2"/>
  <c r="N12" i="2"/>
  <c r="N22" i="2"/>
  <c r="N17" i="2"/>
  <c r="N20" i="2"/>
  <c r="N46" i="2"/>
  <c r="N39" i="2"/>
  <c r="N59" i="2"/>
  <c r="N67" i="2"/>
  <c r="N49" i="2"/>
  <c r="N57" i="2"/>
  <c r="N68" i="2"/>
  <c r="N79" i="2"/>
  <c r="N84" i="2"/>
  <c r="N102" i="2"/>
  <c r="N106" i="2"/>
  <c r="N126" i="2"/>
  <c r="N15" i="2"/>
  <c r="N8" i="2"/>
  <c r="N24" i="2"/>
  <c r="N29" i="2"/>
  <c r="N33" i="2"/>
  <c r="N62" i="2"/>
  <c r="N45" i="2"/>
  <c r="N71" i="2"/>
  <c r="N98" i="2"/>
  <c r="N115" i="2"/>
  <c r="N14" i="2"/>
  <c r="N18" i="2"/>
  <c r="N56" i="2"/>
  <c r="N60" i="2"/>
  <c r="N10" i="2"/>
  <c r="N48" i="2"/>
  <c r="N54" i="2"/>
  <c r="N53" i="2"/>
  <c r="N42" i="2"/>
  <c r="N50" i="2"/>
  <c r="N64" i="2"/>
  <c r="N70" i="2"/>
  <c r="N63" i="2"/>
  <c r="N88" i="2"/>
  <c r="N90" i="2"/>
  <c r="N120" i="2"/>
  <c r="N143" i="2"/>
  <c r="N139" i="2"/>
  <c r="N142" i="2"/>
  <c r="N140" i="2"/>
  <c r="N44" i="2"/>
  <c r="N122" i="2"/>
  <c r="N52" i="2"/>
  <c r="N94" i="2"/>
  <c r="N66" i="2"/>
  <c r="N110" i="2"/>
  <c r="N109" i="2"/>
  <c r="N23" i="2"/>
  <c r="N125" i="2"/>
  <c r="N40" i="2"/>
  <c r="N137" i="2"/>
  <c r="N121" i="2"/>
  <c r="N51" i="2"/>
  <c r="N119" i="2"/>
  <c r="N138" i="2"/>
  <c r="N61" i="2"/>
  <c r="N55" i="2"/>
  <c r="N65" i="2"/>
  <c r="N101" i="2"/>
  <c r="N131" i="2"/>
  <c r="N127" i="2"/>
  <c r="N135" i="2"/>
  <c r="N41" i="2"/>
  <c r="N132" i="2"/>
  <c r="N105" i="2"/>
  <c r="N58" i="2"/>
  <c r="N47" i="2"/>
  <c r="N133" i="2"/>
  <c r="N97" i="2"/>
  <c r="N43" i="2"/>
  <c r="N116" i="2"/>
  <c r="N114" i="2"/>
  <c r="N37" i="2"/>
  <c r="N78" i="2"/>
  <c r="N75" i="2"/>
  <c r="N118" i="2"/>
  <c r="N25" i="2"/>
  <c r="N74" i="2"/>
  <c r="N123" i="2"/>
  <c r="N93" i="2"/>
  <c r="N30" i="2"/>
  <c r="N91" i="2"/>
  <c r="N129" i="2"/>
  <c r="N112" i="2"/>
  <c r="N36" i="2"/>
  <c r="N85" i="2"/>
  <c r="N19" i="2"/>
  <c r="N11" i="2"/>
  <c r="N80" i="2"/>
  <c r="N28" i="2"/>
  <c r="N16" i="2"/>
  <c r="N21" i="2"/>
  <c r="N38" i="2"/>
  <c r="N32" i="2"/>
  <c r="N34" i="2"/>
  <c r="N72" i="2"/>
  <c r="N95" i="2"/>
  <c r="N81" i="2"/>
  <c r="N73" i="2"/>
  <c r="N99" i="2"/>
  <c r="N111" i="2"/>
  <c r="N69" i="2"/>
  <c r="N27" i="2"/>
  <c r="N7" i="2"/>
  <c r="N103" i="2"/>
  <c r="N107" i="2"/>
  <c r="N35" i="2"/>
  <c r="N89" i="2"/>
  <c r="N117" i="2"/>
  <c r="N13" i="2"/>
  <c r="N83" i="2"/>
  <c r="N141" i="2"/>
  <c r="N76" i="2"/>
  <c r="N9" i="2"/>
  <c r="N87" i="2"/>
  <c r="R124" i="2"/>
  <c r="R113" i="2"/>
  <c r="R108" i="2"/>
  <c r="R104" i="2"/>
  <c r="R100" i="2"/>
  <c r="R96" i="2"/>
  <c r="R92" i="2"/>
  <c r="R86" i="2"/>
  <c r="R82" i="2"/>
  <c r="R77" i="2"/>
  <c r="R31" i="2"/>
  <c r="R26" i="2"/>
  <c r="R22" i="2"/>
  <c r="R12" i="2"/>
  <c r="R6" i="2"/>
  <c r="R17" i="2"/>
  <c r="R15" i="2"/>
  <c r="R14" i="2"/>
  <c r="R24" i="2"/>
  <c r="R67" i="2"/>
  <c r="R44" i="2"/>
  <c r="R71" i="2"/>
  <c r="R98" i="2"/>
  <c r="R109" i="2"/>
  <c r="R115" i="2"/>
  <c r="R130" i="2"/>
  <c r="R126" i="2"/>
  <c r="R18" i="2"/>
  <c r="R52" i="2"/>
  <c r="R64" i="2"/>
  <c r="R59" i="2"/>
  <c r="R50" i="2"/>
  <c r="R60" i="2"/>
  <c r="R94" i="2"/>
  <c r="R110" i="2"/>
  <c r="R122" i="2"/>
  <c r="R10" i="2"/>
  <c r="R39" i="2"/>
  <c r="R53" i="2"/>
  <c r="R8" i="2"/>
  <c r="R20" i="2"/>
  <c r="R45" i="2"/>
  <c r="R42" i="2"/>
  <c r="R66" i="2"/>
  <c r="R68" i="2"/>
  <c r="R48" i="2"/>
  <c r="R56" i="2"/>
  <c r="R79" i="2"/>
  <c r="R84" i="2"/>
  <c r="R102" i="2"/>
  <c r="R106" i="2"/>
  <c r="R139" i="2"/>
  <c r="R136" i="2"/>
  <c r="R120" i="2"/>
  <c r="R142" i="2"/>
  <c r="R29" i="2"/>
  <c r="R33" i="2"/>
  <c r="R70" i="2"/>
  <c r="R57" i="2"/>
  <c r="R62" i="2"/>
  <c r="R88" i="2"/>
  <c r="R143" i="2"/>
  <c r="R63" i="2"/>
  <c r="R49" i="2"/>
  <c r="R46" i="2"/>
  <c r="R90" i="2"/>
  <c r="R128" i="2"/>
  <c r="R134" i="2"/>
  <c r="R140" i="2"/>
  <c r="R54" i="2"/>
  <c r="R135" i="2"/>
  <c r="R119" i="2"/>
  <c r="R133" i="2"/>
  <c r="R132" i="2"/>
  <c r="R138" i="2"/>
  <c r="R137" i="2"/>
  <c r="R131" i="2"/>
  <c r="R125" i="2"/>
  <c r="R47" i="2"/>
  <c r="R101" i="2"/>
  <c r="R41" i="2"/>
  <c r="R105" i="2"/>
  <c r="R97" i="2"/>
  <c r="R23" i="2"/>
  <c r="R58" i="2"/>
  <c r="R65" i="2"/>
  <c r="R127" i="2"/>
  <c r="R51" i="2"/>
  <c r="R43" i="2"/>
  <c r="R61" i="2"/>
  <c r="R55" i="2"/>
  <c r="R40" i="2"/>
  <c r="R121" i="2"/>
  <c r="R93" i="2"/>
  <c r="R30" i="2"/>
  <c r="R91" i="2"/>
  <c r="R112" i="2"/>
  <c r="R69" i="2"/>
  <c r="R38" i="2"/>
  <c r="R7" i="2"/>
  <c r="R36" i="2"/>
  <c r="R85" i="2"/>
  <c r="R11" i="2"/>
  <c r="R141" i="2"/>
  <c r="R87" i="2"/>
  <c r="R72" i="2"/>
  <c r="R95" i="2"/>
  <c r="R111" i="2"/>
  <c r="R27" i="2"/>
  <c r="R103" i="2"/>
  <c r="R78" i="2"/>
  <c r="R75" i="2"/>
  <c r="R16" i="2"/>
  <c r="R21" i="2"/>
  <c r="R76" i="2"/>
  <c r="R32" i="2"/>
  <c r="R25" i="2"/>
  <c r="R114" i="2"/>
  <c r="R74" i="2"/>
  <c r="R13" i="2"/>
  <c r="R83" i="2"/>
  <c r="R123" i="2"/>
  <c r="R81" i="2"/>
  <c r="R99" i="2"/>
  <c r="R107" i="2"/>
  <c r="R35" i="2"/>
  <c r="R117" i="2"/>
  <c r="R9" i="2"/>
  <c r="R118" i="2"/>
  <c r="R116" i="2"/>
  <c r="R37" i="2"/>
  <c r="R89" i="2"/>
  <c r="R80" i="2"/>
  <c r="R28" i="2"/>
  <c r="R34" i="2"/>
  <c r="R129" i="2"/>
  <c r="R73" i="2"/>
  <c r="R19" i="2"/>
  <c r="Q140" i="2" l="1"/>
  <c r="Q134" i="2"/>
  <c r="Q128" i="2"/>
  <c r="Q122" i="2"/>
  <c r="Q110" i="2"/>
  <c r="Q108" i="2"/>
  <c r="Q106" i="2"/>
  <c r="Q104" i="2"/>
  <c r="Q102" i="2"/>
  <c r="Q100" i="2"/>
  <c r="Q98" i="2"/>
  <c r="Q96" i="2"/>
  <c r="Q94" i="2"/>
  <c r="Q113" i="2"/>
  <c r="Q79" i="2"/>
  <c r="Q77" i="2"/>
  <c r="Q92" i="2"/>
  <c r="Q90" i="2"/>
  <c r="Q88" i="2"/>
  <c r="Q86" i="2"/>
  <c r="Q84" i="2"/>
  <c r="Q82" i="2"/>
  <c r="Q71" i="2"/>
  <c r="Q26" i="2"/>
  <c r="Q22" i="2"/>
  <c r="Q17" i="2"/>
  <c r="Q15" i="2"/>
  <c r="Q31" i="2"/>
  <c r="Q12" i="2"/>
  <c r="Q6" i="2"/>
  <c r="Q10" i="2"/>
  <c r="Q64" i="2"/>
  <c r="Q52" i="2"/>
  <c r="Q62" i="2"/>
  <c r="Q109" i="2"/>
  <c r="Q18" i="2"/>
  <c r="Q39" i="2"/>
  <c r="Q44" i="2"/>
  <c r="Q67" i="2"/>
  <c r="Q20" i="2"/>
  <c r="Q53" i="2"/>
  <c r="Q66" i="2"/>
  <c r="Q48" i="2"/>
  <c r="Q56" i="2"/>
  <c r="Q63" i="2"/>
  <c r="Q70" i="2"/>
  <c r="Q115" i="2"/>
  <c r="Q143" i="2"/>
  <c r="Q50" i="2"/>
  <c r="Q59" i="2"/>
  <c r="Q14" i="2"/>
  <c r="Q42" i="2"/>
  <c r="Q68" i="2"/>
  <c r="Q45" i="2"/>
  <c r="Q46" i="2"/>
  <c r="Q54" i="2"/>
  <c r="Q60" i="2"/>
  <c r="Q33" i="2"/>
  <c r="Q120" i="2"/>
  <c r="Q126" i="2"/>
  <c r="Q124" i="2"/>
  <c r="Q142" i="2"/>
  <c r="Q8" i="2"/>
  <c r="Q24" i="2"/>
  <c r="Q57" i="2"/>
  <c r="Q29" i="2"/>
  <c r="Q49" i="2"/>
  <c r="Q130" i="2"/>
  <c r="Q136" i="2"/>
  <c r="Q139" i="2"/>
  <c r="Q119" i="2"/>
  <c r="Q105" i="2"/>
  <c r="Q65" i="2"/>
  <c r="Q137" i="2"/>
  <c r="Q127" i="2"/>
  <c r="Q23" i="2"/>
  <c r="Q51" i="2"/>
  <c r="Q132" i="2"/>
  <c r="Q138" i="2"/>
  <c r="Q121" i="2"/>
  <c r="Q125" i="2"/>
  <c r="Q58" i="2"/>
  <c r="Q47" i="2"/>
  <c r="Q133" i="2"/>
  <c r="Q131" i="2"/>
  <c r="Q97" i="2"/>
  <c r="Q43" i="2"/>
  <c r="Q61" i="2"/>
  <c r="Q55" i="2"/>
  <c r="Q40" i="2"/>
  <c r="Q135" i="2"/>
  <c r="Q41" i="2"/>
  <c r="Q101" i="2"/>
  <c r="Q75" i="2"/>
  <c r="Q21" i="2"/>
  <c r="Q34" i="2"/>
  <c r="Q72" i="2"/>
  <c r="Q95" i="2"/>
  <c r="Q73" i="2"/>
  <c r="Q99" i="2"/>
  <c r="Q118" i="2"/>
  <c r="Q116" i="2"/>
  <c r="Q36" i="2"/>
  <c r="Q25" i="2"/>
  <c r="Q27" i="2"/>
  <c r="Q107" i="2"/>
  <c r="Q87" i="2"/>
  <c r="Q16" i="2"/>
  <c r="Q93" i="2"/>
  <c r="Q81" i="2"/>
  <c r="Q129" i="2"/>
  <c r="Q112" i="2"/>
  <c r="Q38" i="2"/>
  <c r="Q32" i="2"/>
  <c r="Q35" i="2"/>
  <c r="Q89" i="2"/>
  <c r="Q19" i="2"/>
  <c r="Q80" i="2"/>
  <c r="Q28" i="2"/>
  <c r="Q30" i="2"/>
  <c r="Q9" i="2"/>
  <c r="Q111" i="2"/>
  <c r="Q37" i="2"/>
  <c r="Q69" i="2"/>
  <c r="Q7" i="2"/>
  <c r="Q103" i="2"/>
  <c r="Q74" i="2"/>
  <c r="Q85" i="2"/>
  <c r="Q78" i="2"/>
  <c r="Q13" i="2"/>
  <c r="Q83" i="2"/>
  <c r="Q141" i="2"/>
  <c r="Q11" i="2"/>
  <c r="Q76" i="2"/>
  <c r="Q91" i="2"/>
  <c r="Q114" i="2"/>
  <c r="Q117" i="2"/>
  <c r="Q123" i="2"/>
  <c r="S136" i="2"/>
  <c r="S130" i="2"/>
  <c r="S113" i="2"/>
  <c r="S124" i="2"/>
  <c r="S108" i="2"/>
  <c r="S104" i="2"/>
  <c r="S92" i="2"/>
  <c r="S86" i="2"/>
  <c r="S82" i="2"/>
  <c r="S100" i="2"/>
  <c r="S96" i="2"/>
  <c r="S26" i="2"/>
  <c r="S77" i="2"/>
  <c r="S33" i="2"/>
  <c r="S31" i="2"/>
  <c r="S22" i="2"/>
  <c r="S29" i="2"/>
  <c r="S6" i="2"/>
  <c r="S12" i="2"/>
  <c r="S24" i="2"/>
  <c r="S17" i="2"/>
  <c r="S15" i="2"/>
  <c r="S48" i="2"/>
  <c r="S42" i="2"/>
  <c r="S53" i="2"/>
  <c r="S70" i="2"/>
  <c r="S63" i="2"/>
  <c r="S94" i="2"/>
  <c r="S110" i="2"/>
  <c r="S120" i="2"/>
  <c r="S140" i="2"/>
  <c r="S68" i="2"/>
  <c r="S45" i="2"/>
  <c r="S50" i="2"/>
  <c r="S10" i="2"/>
  <c r="S39" i="2"/>
  <c r="S59" i="2"/>
  <c r="S67" i="2"/>
  <c r="S49" i="2"/>
  <c r="S57" i="2"/>
  <c r="S88" i="2"/>
  <c r="S90" i="2"/>
  <c r="S115" i="2"/>
  <c r="S8" i="2"/>
  <c r="S62" i="2"/>
  <c r="S20" i="2"/>
  <c r="S14" i="2"/>
  <c r="S18" i="2"/>
  <c r="S56" i="2"/>
  <c r="S64" i="2"/>
  <c r="S44" i="2"/>
  <c r="S52" i="2"/>
  <c r="S66" i="2"/>
  <c r="S46" i="2"/>
  <c r="S54" i="2"/>
  <c r="S71" i="2"/>
  <c r="S98" i="2"/>
  <c r="S109" i="2"/>
  <c r="S143" i="2"/>
  <c r="S128" i="2"/>
  <c r="S134" i="2"/>
  <c r="S139" i="2"/>
  <c r="S126" i="2"/>
  <c r="S106" i="2"/>
  <c r="S102" i="2"/>
  <c r="S84" i="2"/>
  <c r="S142" i="2"/>
  <c r="S122" i="2"/>
  <c r="S60" i="2"/>
  <c r="S79" i="2"/>
  <c r="S65" i="2"/>
  <c r="S51" i="2"/>
  <c r="S43" i="2"/>
  <c r="S61" i="2"/>
  <c r="S55" i="2"/>
  <c r="S138" i="2"/>
  <c r="S135" i="2"/>
  <c r="S101" i="2"/>
  <c r="S133" i="2"/>
  <c r="S137" i="2"/>
  <c r="S131" i="2"/>
  <c r="S127" i="2"/>
  <c r="S97" i="2"/>
  <c r="S41" i="2"/>
  <c r="S119" i="2"/>
  <c r="S121" i="2"/>
  <c r="S23" i="2"/>
  <c r="S125" i="2"/>
  <c r="S47" i="2"/>
  <c r="S40" i="2"/>
  <c r="S132" i="2"/>
  <c r="S105" i="2"/>
  <c r="S58" i="2"/>
  <c r="S75" i="2"/>
  <c r="S93" i="2"/>
  <c r="S91" i="2"/>
  <c r="S73" i="2"/>
  <c r="S118" i="2"/>
  <c r="S114" i="2"/>
  <c r="S37" i="2"/>
  <c r="S21" i="2"/>
  <c r="S76" i="2"/>
  <c r="S69" i="2"/>
  <c r="S7" i="2"/>
  <c r="S74" i="2"/>
  <c r="S9" i="2"/>
  <c r="S38" i="2"/>
  <c r="S36" i="2"/>
  <c r="S85" i="2"/>
  <c r="S89" i="2"/>
  <c r="S117" i="2"/>
  <c r="S80" i="2"/>
  <c r="S28" i="2"/>
  <c r="S16" i="2"/>
  <c r="S34" i="2"/>
  <c r="S95" i="2"/>
  <c r="S81" i="2"/>
  <c r="S129" i="2"/>
  <c r="S99" i="2"/>
  <c r="S111" i="2"/>
  <c r="S112" i="2"/>
  <c r="S27" i="2"/>
  <c r="S32" i="2"/>
  <c r="S103" i="2"/>
  <c r="S107" i="2"/>
  <c r="S25" i="2"/>
  <c r="S78" i="2"/>
  <c r="S35" i="2"/>
  <c r="S19" i="2"/>
  <c r="S141" i="2"/>
  <c r="S87" i="2"/>
  <c r="S30" i="2"/>
  <c r="S72" i="2"/>
  <c r="S116" i="2"/>
  <c r="S13" i="2"/>
  <c r="S11" i="2"/>
  <c r="S83" i="2"/>
  <c r="S123" i="2"/>
  <c r="M140" i="2"/>
  <c r="M122" i="2"/>
  <c r="M113" i="2"/>
  <c r="M108" i="2"/>
  <c r="M104" i="2"/>
  <c r="M100" i="2"/>
  <c r="M96" i="2"/>
  <c r="M92" i="2"/>
  <c r="M86" i="2"/>
  <c r="M82" i="2"/>
  <c r="M77" i="2"/>
  <c r="M26" i="2"/>
  <c r="M12" i="2"/>
  <c r="M6" i="2"/>
  <c r="M31" i="2"/>
  <c r="M22" i="2"/>
  <c r="M17" i="2"/>
  <c r="M10" i="2"/>
  <c r="M45" i="2"/>
  <c r="M50" i="2"/>
  <c r="M60" i="2"/>
  <c r="M88" i="2"/>
  <c r="M90" i="2"/>
  <c r="M120" i="2"/>
  <c r="M126" i="2"/>
  <c r="M134" i="2"/>
  <c r="M8" i="2"/>
  <c r="M42" i="2"/>
  <c r="M53" i="2"/>
  <c r="M18" i="2"/>
  <c r="M20" i="2"/>
  <c r="M52" i="2"/>
  <c r="M64" i="2"/>
  <c r="M29" i="2"/>
  <c r="M46" i="2"/>
  <c r="M54" i="2"/>
  <c r="M62" i="2"/>
  <c r="M79" i="2"/>
  <c r="M84" i="2"/>
  <c r="M102" i="2"/>
  <c r="M106" i="2"/>
  <c r="M128" i="2"/>
  <c r="M24" i="2"/>
  <c r="M33" i="2"/>
  <c r="M66" i="2"/>
  <c r="M14" i="2"/>
  <c r="M15" i="2"/>
  <c r="M39" i="2"/>
  <c r="M44" i="2"/>
  <c r="M59" i="2"/>
  <c r="M67" i="2"/>
  <c r="M70" i="2"/>
  <c r="M68" i="2"/>
  <c r="M49" i="2"/>
  <c r="M57" i="2"/>
  <c r="M94" i="2"/>
  <c r="M110" i="2"/>
  <c r="M109" i="2"/>
  <c r="M124" i="2"/>
  <c r="M130" i="2"/>
  <c r="M136" i="2"/>
  <c r="M139" i="2"/>
  <c r="M142" i="2"/>
  <c r="M48" i="2"/>
  <c r="M71" i="2"/>
  <c r="M63" i="2"/>
  <c r="M115" i="2"/>
  <c r="M56" i="2"/>
  <c r="M98" i="2"/>
  <c r="M143" i="2"/>
  <c r="M65" i="2"/>
  <c r="M101" i="2"/>
  <c r="M41" i="2"/>
  <c r="M97" i="2"/>
  <c r="M51" i="2"/>
  <c r="M43" i="2"/>
  <c r="M61" i="2"/>
  <c r="M55" i="2"/>
  <c r="M121" i="2"/>
  <c r="M58" i="2"/>
  <c r="M135" i="2"/>
  <c r="M105" i="2"/>
  <c r="M133" i="2"/>
  <c r="M137" i="2"/>
  <c r="M131" i="2"/>
  <c r="M127" i="2"/>
  <c r="M125" i="2"/>
  <c r="M47" i="2"/>
  <c r="M40" i="2"/>
  <c r="M119" i="2"/>
  <c r="M132" i="2"/>
  <c r="M138" i="2"/>
  <c r="M23" i="2"/>
  <c r="M81" i="2"/>
  <c r="M9" i="2"/>
  <c r="M111" i="2"/>
  <c r="M118" i="2"/>
  <c r="M103" i="2"/>
  <c r="M107" i="2"/>
  <c r="M141" i="2"/>
  <c r="M112" i="2"/>
  <c r="M38" i="2"/>
  <c r="M36" i="2"/>
  <c r="M85" i="2"/>
  <c r="M35" i="2"/>
  <c r="M13" i="2"/>
  <c r="M83" i="2"/>
  <c r="M75" i="2"/>
  <c r="M21" i="2"/>
  <c r="M72" i="2"/>
  <c r="M95" i="2"/>
  <c r="M73" i="2"/>
  <c r="M99" i="2"/>
  <c r="M69" i="2"/>
  <c r="M7" i="2"/>
  <c r="M116" i="2"/>
  <c r="M25" i="2"/>
  <c r="M34" i="2"/>
  <c r="M91" i="2"/>
  <c r="M32" i="2"/>
  <c r="M80" i="2"/>
  <c r="M16" i="2"/>
  <c r="M93" i="2"/>
  <c r="M30" i="2"/>
  <c r="M76" i="2"/>
  <c r="M129" i="2"/>
  <c r="M27" i="2"/>
  <c r="M74" i="2"/>
  <c r="M37" i="2"/>
  <c r="M78" i="2"/>
  <c r="M19" i="2"/>
  <c r="M117" i="2"/>
  <c r="M123" i="2"/>
  <c r="M87" i="2"/>
  <c r="M114" i="2"/>
  <c r="M89" i="2"/>
  <c r="M11" i="2"/>
  <c r="M28" i="2"/>
  <c r="W113" i="2"/>
  <c r="W124" i="2"/>
  <c r="W110" i="2"/>
  <c r="W106" i="2"/>
  <c r="W102" i="2"/>
  <c r="W98" i="2"/>
  <c r="W94" i="2"/>
  <c r="W108" i="2"/>
  <c r="W104" i="2"/>
  <c r="W100" i="2"/>
  <c r="W96" i="2"/>
  <c r="W92" i="2"/>
  <c r="W79" i="2"/>
  <c r="W86" i="2"/>
  <c r="W82" i="2"/>
  <c r="W88" i="2"/>
  <c r="W84" i="2"/>
  <c r="W90" i="2"/>
  <c r="W77" i="2"/>
  <c r="W71" i="2"/>
  <c r="W33" i="2"/>
  <c r="W31" i="2"/>
  <c r="W26" i="2"/>
  <c r="W22" i="2"/>
  <c r="W15" i="2"/>
  <c r="W12" i="2"/>
  <c r="W6" i="2"/>
  <c r="W29" i="2"/>
  <c r="W17" i="2"/>
  <c r="W10" i="2"/>
  <c r="W8" i="2"/>
  <c r="W39" i="2"/>
  <c r="W59" i="2"/>
  <c r="W24" i="2"/>
  <c r="W45" i="2"/>
  <c r="W68" i="2"/>
  <c r="W66" i="2"/>
  <c r="W48" i="2"/>
  <c r="W56" i="2"/>
  <c r="W64" i="2"/>
  <c r="W53" i="2"/>
  <c r="W14" i="2"/>
  <c r="W67" i="2"/>
  <c r="W44" i="2"/>
  <c r="W50" i="2"/>
  <c r="W60" i="2"/>
  <c r="W109" i="2"/>
  <c r="W122" i="2"/>
  <c r="W140" i="2"/>
  <c r="W63" i="2"/>
  <c r="W49" i="2"/>
  <c r="W57" i="2"/>
  <c r="W18" i="2"/>
  <c r="W20" i="2"/>
  <c r="W42" i="2"/>
  <c r="W52" i="2"/>
  <c r="W62" i="2"/>
  <c r="W115" i="2"/>
  <c r="W139" i="2"/>
  <c r="W142" i="2"/>
  <c r="W130" i="2"/>
  <c r="W136" i="2"/>
  <c r="W128" i="2"/>
  <c r="W134" i="2"/>
  <c r="W126" i="2"/>
  <c r="W54" i="2"/>
  <c r="W70" i="2"/>
  <c r="W120" i="2"/>
  <c r="W143" i="2"/>
  <c r="W46" i="2"/>
  <c r="W135" i="2"/>
  <c r="W41" i="2"/>
  <c r="W127" i="2"/>
  <c r="W105" i="2"/>
  <c r="W58" i="2"/>
  <c r="W40" i="2"/>
  <c r="W125" i="2"/>
  <c r="W47" i="2"/>
  <c r="W138" i="2"/>
  <c r="W65" i="2"/>
  <c r="W101" i="2"/>
  <c r="W133" i="2"/>
  <c r="W132" i="2"/>
  <c r="W137" i="2"/>
  <c r="W131" i="2"/>
  <c r="W121" i="2"/>
  <c r="W97" i="2"/>
  <c r="W51" i="2"/>
  <c r="W43" i="2"/>
  <c r="W61" i="2"/>
  <c r="W55" i="2"/>
  <c r="W119" i="2"/>
  <c r="W23" i="2"/>
  <c r="W16" i="2"/>
  <c r="W30" i="2"/>
  <c r="W81" i="2"/>
  <c r="W73" i="2"/>
  <c r="W112" i="2"/>
  <c r="W27" i="2"/>
  <c r="W36" i="2"/>
  <c r="W89" i="2"/>
  <c r="W117" i="2"/>
  <c r="W83" i="2"/>
  <c r="W28" i="2"/>
  <c r="W93" i="2"/>
  <c r="W34" i="2"/>
  <c r="W129" i="2"/>
  <c r="W103" i="2"/>
  <c r="W74" i="2"/>
  <c r="W85" i="2"/>
  <c r="W35" i="2"/>
  <c r="W111" i="2"/>
  <c r="W116" i="2"/>
  <c r="W107" i="2"/>
  <c r="W78" i="2"/>
  <c r="W123" i="2"/>
  <c r="W72" i="2"/>
  <c r="W99" i="2"/>
  <c r="W32" i="2"/>
  <c r="W75" i="2"/>
  <c r="W21" i="2"/>
  <c r="W76" i="2"/>
  <c r="W91" i="2"/>
  <c r="W69" i="2"/>
  <c r="W38" i="2"/>
  <c r="W7" i="2"/>
  <c r="W118" i="2"/>
  <c r="W114" i="2"/>
  <c r="W37" i="2"/>
  <c r="W19" i="2"/>
  <c r="W11" i="2"/>
  <c r="W87" i="2"/>
  <c r="W13" i="2"/>
  <c r="W141" i="2"/>
  <c r="W95" i="2"/>
  <c r="W9" i="2"/>
  <c r="W25" i="2"/>
  <c r="W80" i="2"/>
  <c r="O136" i="2"/>
  <c r="O130" i="2"/>
  <c r="O113" i="2"/>
  <c r="O124" i="2"/>
  <c r="O120" i="2"/>
  <c r="O108" i="2"/>
  <c r="O110" i="2"/>
  <c r="O106" i="2"/>
  <c r="O90" i="2"/>
  <c r="O102" i="2"/>
  <c r="O98" i="2"/>
  <c r="O94" i="2"/>
  <c r="O77" i="2"/>
  <c r="O100" i="2"/>
  <c r="O96" i="2"/>
  <c r="O92" i="2"/>
  <c r="O104" i="2"/>
  <c r="O86" i="2"/>
  <c r="O82" i="2"/>
  <c r="O66" i="2"/>
  <c r="O31" i="2"/>
  <c r="O22" i="2"/>
  <c r="O79" i="2"/>
  <c r="O71" i="2"/>
  <c r="O56" i="2"/>
  <c r="O48" i="2"/>
  <c r="O33" i="2"/>
  <c r="O26" i="2"/>
  <c r="O6" i="2"/>
  <c r="O29" i="2"/>
  <c r="O17" i="2"/>
  <c r="O12" i="2"/>
  <c r="O15" i="2"/>
  <c r="O64" i="2"/>
  <c r="O39" i="2"/>
  <c r="O46" i="2"/>
  <c r="O54" i="2"/>
  <c r="O134" i="2"/>
  <c r="O57" i="2"/>
  <c r="O8" i="2"/>
  <c r="O14" i="2"/>
  <c r="O63" i="2"/>
  <c r="O42" i="2"/>
  <c r="O45" i="2"/>
  <c r="O53" i="2"/>
  <c r="O59" i="2"/>
  <c r="O67" i="2"/>
  <c r="O88" i="2"/>
  <c r="O142" i="2"/>
  <c r="O20" i="2"/>
  <c r="O18" i="2"/>
  <c r="O10" i="2"/>
  <c r="O24" i="2"/>
  <c r="O49" i="2"/>
  <c r="O50" i="2"/>
  <c r="O60" i="2"/>
  <c r="O68" i="2"/>
  <c r="O70" i="2"/>
  <c r="O84" i="2"/>
  <c r="O122" i="2"/>
  <c r="O140" i="2"/>
  <c r="O143" i="2"/>
  <c r="O128" i="2"/>
  <c r="O126" i="2"/>
  <c r="O139" i="2"/>
  <c r="O62" i="2"/>
  <c r="O52" i="2"/>
  <c r="O109" i="2"/>
  <c r="O44" i="2"/>
  <c r="O115" i="2"/>
  <c r="O119" i="2"/>
  <c r="O101" i="2"/>
  <c r="O133" i="2"/>
  <c r="O132" i="2"/>
  <c r="O121" i="2"/>
  <c r="O97" i="2"/>
  <c r="O23" i="2"/>
  <c r="O125" i="2"/>
  <c r="O127" i="2"/>
  <c r="O65" i="2"/>
  <c r="O41" i="2"/>
  <c r="O51" i="2"/>
  <c r="O43" i="2"/>
  <c r="O61" i="2"/>
  <c r="O55" i="2"/>
  <c r="O40" i="2"/>
  <c r="O138" i="2"/>
  <c r="O137" i="2"/>
  <c r="O131" i="2"/>
  <c r="O58" i="2"/>
  <c r="O47" i="2"/>
  <c r="O135" i="2"/>
  <c r="O105" i="2"/>
  <c r="O16" i="2"/>
  <c r="O21" i="2"/>
  <c r="O34" i="2"/>
  <c r="O76" i="2"/>
  <c r="O91" i="2"/>
  <c r="O9" i="2"/>
  <c r="O129" i="2"/>
  <c r="O27" i="2"/>
  <c r="O32" i="2"/>
  <c r="O25" i="2"/>
  <c r="O74" i="2"/>
  <c r="O35" i="2"/>
  <c r="O89" i="2"/>
  <c r="O11" i="2"/>
  <c r="O87" i="2"/>
  <c r="O116" i="2"/>
  <c r="O117" i="2"/>
  <c r="O95" i="2"/>
  <c r="O81" i="2"/>
  <c r="O99" i="2"/>
  <c r="O111" i="2"/>
  <c r="O112" i="2"/>
  <c r="O69" i="2"/>
  <c r="O7" i="2"/>
  <c r="O118" i="2"/>
  <c r="O103" i="2"/>
  <c r="O107" i="2"/>
  <c r="O114" i="2"/>
  <c r="O37" i="2"/>
  <c r="O78" i="2"/>
  <c r="O13" i="2"/>
  <c r="O83" i="2"/>
  <c r="O36" i="2"/>
  <c r="O75" i="2"/>
  <c r="O93" i="2"/>
  <c r="O30" i="2"/>
  <c r="O72" i="2"/>
  <c r="O38" i="2"/>
  <c r="O85" i="2"/>
  <c r="O19" i="2"/>
  <c r="O80" i="2"/>
  <c r="O123" i="2"/>
  <c r="O73" i="2"/>
  <c r="O28" i="2"/>
  <c r="O141" i="2"/>
  <c r="U140" i="2"/>
  <c r="U134" i="2"/>
  <c r="U128" i="2"/>
  <c r="U122" i="2"/>
  <c r="U110" i="2"/>
  <c r="U108" i="2"/>
  <c r="U106" i="2"/>
  <c r="U113" i="2"/>
  <c r="U100" i="2"/>
  <c r="U96" i="2"/>
  <c r="U90" i="2"/>
  <c r="U79" i="2"/>
  <c r="U77" i="2"/>
  <c r="U104" i="2"/>
  <c r="U102" i="2"/>
  <c r="U98" i="2"/>
  <c r="U94" i="2"/>
  <c r="U92" i="2"/>
  <c r="U86" i="2"/>
  <c r="U82" i="2"/>
  <c r="U64" i="2"/>
  <c r="U71" i="2"/>
  <c r="U54" i="2"/>
  <c r="U46" i="2"/>
  <c r="U6" i="2"/>
  <c r="U31" i="2"/>
  <c r="U17" i="2"/>
  <c r="U15" i="2"/>
  <c r="U26" i="2"/>
  <c r="U22" i="2"/>
  <c r="U12" i="2"/>
  <c r="U18" i="2"/>
  <c r="U20" i="2"/>
  <c r="U29" i="2"/>
  <c r="U88" i="2"/>
  <c r="U53" i="2"/>
  <c r="U60" i="2"/>
  <c r="U66" i="2"/>
  <c r="U42" i="2"/>
  <c r="U48" i="2"/>
  <c r="U50" i="2"/>
  <c r="U56" i="2"/>
  <c r="U63" i="2"/>
  <c r="U115" i="2"/>
  <c r="U8" i="2"/>
  <c r="U45" i="2"/>
  <c r="U24" i="2"/>
  <c r="U39" i="2"/>
  <c r="U44" i="2"/>
  <c r="U59" i="2"/>
  <c r="U67" i="2"/>
  <c r="U49" i="2"/>
  <c r="U57" i="2"/>
  <c r="U14" i="2"/>
  <c r="U10" i="2"/>
  <c r="U52" i="2"/>
  <c r="U62" i="2"/>
  <c r="U109" i="2"/>
  <c r="U143" i="2"/>
  <c r="U130" i="2"/>
  <c r="U136" i="2"/>
  <c r="U139" i="2"/>
  <c r="U142" i="2"/>
  <c r="U33" i="2"/>
  <c r="U70" i="2"/>
  <c r="U68" i="2"/>
  <c r="U84" i="2"/>
  <c r="U120" i="2"/>
  <c r="U124" i="2"/>
  <c r="U126" i="2"/>
  <c r="U135" i="2"/>
  <c r="U132" i="2"/>
  <c r="U138" i="2"/>
  <c r="U121" i="2"/>
  <c r="U41" i="2"/>
  <c r="U61" i="2"/>
  <c r="U119" i="2"/>
  <c r="U133" i="2"/>
  <c r="U137" i="2"/>
  <c r="U131" i="2"/>
  <c r="U127" i="2"/>
  <c r="U105" i="2"/>
  <c r="U23" i="2"/>
  <c r="U125" i="2"/>
  <c r="U47" i="2"/>
  <c r="U40" i="2"/>
  <c r="U55" i="2"/>
  <c r="U65" i="2"/>
  <c r="U101" i="2"/>
  <c r="U97" i="2"/>
  <c r="U51" i="2"/>
  <c r="U43" i="2"/>
  <c r="U58" i="2"/>
  <c r="U72" i="2"/>
  <c r="U76" i="2"/>
  <c r="U112" i="2"/>
  <c r="U38" i="2"/>
  <c r="U7" i="2"/>
  <c r="U103" i="2"/>
  <c r="U74" i="2"/>
  <c r="U85" i="2"/>
  <c r="U78" i="2"/>
  <c r="U35" i="2"/>
  <c r="U13" i="2"/>
  <c r="U93" i="2"/>
  <c r="U81" i="2"/>
  <c r="U19" i="2"/>
  <c r="U75" i="2"/>
  <c r="U30" i="2"/>
  <c r="U34" i="2"/>
  <c r="U73" i="2"/>
  <c r="U27" i="2"/>
  <c r="U114" i="2"/>
  <c r="U37" i="2"/>
  <c r="U11" i="2"/>
  <c r="U16" i="2"/>
  <c r="U95" i="2"/>
  <c r="U129" i="2"/>
  <c r="U69" i="2"/>
  <c r="U21" i="2"/>
  <c r="U9" i="2"/>
  <c r="U111" i="2"/>
  <c r="U118" i="2"/>
  <c r="U116" i="2"/>
  <c r="U36" i="2"/>
  <c r="U32" i="2"/>
  <c r="U107" i="2"/>
  <c r="U25" i="2"/>
  <c r="U89" i="2"/>
  <c r="U117" i="2"/>
  <c r="U80" i="2"/>
  <c r="U123" i="2"/>
  <c r="U28" i="2"/>
  <c r="U87" i="2"/>
  <c r="U83" i="2"/>
  <c r="U91" i="2"/>
  <c r="U99" i="2"/>
  <c r="U141" i="2"/>
  <c r="P134" i="2"/>
  <c r="P128" i="2"/>
  <c r="P136" i="2"/>
  <c r="P130" i="2"/>
  <c r="P126" i="2"/>
  <c r="P120" i="2"/>
  <c r="P110" i="2"/>
  <c r="P106" i="2"/>
  <c r="P102" i="2"/>
  <c r="P98" i="2"/>
  <c r="P94" i="2"/>
  <c r="P79" i="2"/>
  <c r="P90" i="2"/>
  <c r="P67" i="2"/>
  <c r="P64" i="2"/>
  <c r="P71" i="2"/>
  <c r="P57" i="2"/>
  <c r="P54" i="2"/>
  <c r="P49" i="2"/>
  <c r="P46" i="2"/>
  <c r="P15" i="2"/>
  <c r="P24" i="2"/>
  <c r="P18" i="2"/>
  <c r="P22" i="2"/>
  <c r="P63" i="2"/>
  <c r="P39" i="2"/>
  <c r="P45" i="2"/>
  <c r="P53" i="2"/>
  <c r="P84" i="2"/>
  <c r="P92" i="2"/>
  <c r="P100" i="2"/>
  <c r="P108" i="2"/>
  <c r="P113" i="2"/>
  <c r="P140" i="2"/>
  <c r="P10" i="2"/>
  <c r="P31" i="2"/>
  <c r="P8" i="2"/>
  <c r="P20" i="2"/>
  <c r="P6" i="2"/>
  <c r="P17" i="2"/>
  <c r="P52" i="2"/>
  <c r="P33" i="2"/>
  <c r="P48" i="2"/>
  <c r="P56" i="2"/>
  <c r="P62" i="2"/>
  <c r="P68" i="2"/>
  <c r="P70" i="2"/>
  <c r="P88" i="2"/>
  <c r="P82" i="2"/>
  <c r="P143" i="2"/>
  <c r="P12" i="2"/>
  <c r="P26" i="2"/>
  <c r="P66" i="2"/>
  <c r="P60" i="2"/>
  <c r="P42" i="2"/>
  <c r="P50" i="2"/>
  <c r="P59" i="2"/>
  <c r="P77" i="2"/>
  <c r="P86" i="2"/>
  <c r="P115" i="2"/>
  <c r="P122" i="2"/>
  <c r="P142" i="2"/>
  <c r="P124" i="2"/>
  <c r="P14" i="2"/>
  <c r="P44" i="2"/>
  <c r="P29" i="2"/>
  <c r="P139" i="2"/>
  <c r="P109" i="2"/>
  <c r="P96" i="2"/>
  <c r="P104" i="2"/>
  <c r="P65" i="2"/>
  <c r="P101" i="2"/>
  <c r="P138" i="2"/>
  <c r="P127" i="2"/>
  <c r="P97" i="2"/>
  <c r="P51" i="2"/>
  <c r="P43" i="2"/>
  <c r="P119" i="2"/>
  <c r="P135" i="2"/>
  <c r="P137" i="2"/>
  <c r="P131" i="2"/>
  <c r="P121" i="2"/>
  <c r="P105" i="2"/>
  <c r="P23" i="2"/>
  <c r="P133" i="2"/>
  <c r="P132" i="2"/>
  <c r="P47" i="2"/>
  <c r="P41" i="2"/>
  <c r="P61" i="2"/>
  <c r="P55" i="2"/>
  <c r="P125" i="2"/>
  <c r="P58" i="2"/>
  <c r="P40" i="2"/>
  <c r="P111" i="2"/>
  <c r="P116" i="2"/>
  <c r="P107" i="2"/>
  <c r="P114" i="2"/>
  <c r="P117" i="2"/>
  <c r="P80" i="2"/>
  <c r="P87" i="2"/>
  <c r="P30" i="2"/>
  <c r="P11" i="2"/>
  <c r="P34" i="2"/>
  <c r="P72" i="2"/>
  <c r="P76" i="2"/>
  <c r="P9" i="2"/>
  <c r="P118" i="2"/>
  <c r="P32" i="2"/>
  <c r="P103" i="2"/>
  <c r="P74" i="2"/>
  <c r="P85" i="2"/>
  <c r="P35" i="2"/>
  <c r="P13" i="2"/>
  <c r="P83" i="2"/>
  <c r="P73" i="2"/>
  <c r="P69" i="2"/>
  <c r="P27" i="2"/>
  <c r="P7" i="2"/>
  <c r="P16" i="2"/>
  <c r="P21" i="2"/>
  <c r="P93" i="2"/>
  <c r="P95" i="2"/>
  <c r="P81" i="2"/>
  <c r="P91" i="2"/>
  <c r="P129" i="2"/>
  <c r="P99" i="2"/>
  <c r="P112" i="2"/>
  <c r="P36" i="2"/>
  <c r="P25" i="2"/>
  <c r="P141" i="2"/>
  <c r="P123" i="2"/>
  <c r="P28" i="2"/>
  <c r="P75" i="2"/>
  <c r="P38" i="2"/>
  <c r="P37" i="2"/>
  <c r="P78" i="2"/>
  <c r="P89" i="2"/>
  <c r="P19" i="2"/>
  <c r="T136" i="2"/>
  <c r="T130" i="2"/>
  <c r="T134" i="2"/>
  <c r="T122" i="2"/>
  <c r="T128" i="2"/>
  <c r="T120" i="2"/>
  <c r="T110" i="2"/>
  <c r="T106" i="2"/>
  <c r="T90" i="2"/>
  <c r="T102" i="2"/>
  <c r="T98" i="2"/>
  <c r="T94" i="2"/>
  <c r="T79" i="2"/>
  <c r="T66" i="2"/>
  <c r="T56" i="2"/>
  <c r="T48" i="2"/>
  <c r="T71" i="2"/>
  <c r="T8" i="2"/>
  <c r="T12" i="2"/>
  <c r="T26" i="2"/>
  <c r="T49" i="2"/>
  <c r="T54" i="2"/>
  <c r="T42" i="2"/>
  <c r="T50" i="2"/>
  <c r="T64" i="2"/>
  <c r="T68" i="2"/>
  <c r="T70" i="2"/>
  <c r="T84" i="2"/>
  <c r="T77" i="2"/>
  <c r="T86" i="2"/>
  <c r="T140" i="2"/>
  <c r="T142" i="2"/>
  <c r="T63" i="2"/>
  <c r="T24" i="2"/>
  <c r="T15" i="2"/>
  <c r="T14" i="2"/>
  <c r="T10" i="2"/>
  <c r="T22" i="2"/>
  <c r="T46" i="2"/>
  <c r="T39" i="2"/>
  <c r="T109" i="2"/>
  <c r="T92" i="2"/>
  <c r="T100" i="2"/>
  <c r="T108" i="2"/>
  <c r="T113" i="2"/>
  <c r="T126" i="2"/>
  <c r="T17" i="2"/>
  <c r="T20" i="2"/>
  <c r="T18" i="2"/>
  <c r="T31" i="2"/>
  <c r="T57" i="2"/>
  <c r="T60" i="2"/>
  <c r="T62" i="2"/>
  <c r="T29" i="2"/>
  <c r="T44" i="2"/>
  <c r="T52" i="2"/>
  <c r="T115" i="2"/>
  <c r="T96" i="2"/>
  <c r="T104" i="2"/>
  <c r="T143" i="2"/>
  <c r="T139" i="2"/>
  <c r="T6" i="2"/>
  <c r="T67" i="2"/>
  <c r="T33" i="2"/>
  <c r="T45" i="2"/>
  <c r="T88" i="2"/>
  <c r="T53" i="2"/>
  <c r="T82" i="2"/>
  <c r="T59" i="2"/>
  <c r="T124" i="2"/>
  <c r="T41" i="2"/>
  <c r="T121" i="2"/>
  <c r="T105" i="2"/>
  <c r="T23" i="2"/>
  <c r="T61" i="2"/>
  <c r="T55" i="2"/>
  <c r="T131" i="2"/>
  <c r="T125" i="2"/>
  <c r="T65" i="2"/>
  <c r="T127" i="2"/>
  <c r="T51" i="2"/>
  <c r="T43" i="2"/>
  <c r="T135" i="2"/>
  <c r="T137" i="2"/>
  <c r="T119" i="2"/>
  <c r="T101" i="2"/>
  <c r="T133" i="2"/>
  <c r="T132" i="2"/>
  <c r="T138" i="2"/>
  <c r="T97" i="2"/>
  <c r="T58" i="2"/>
  <c r="T47" i="2"/>
  <c r="T40" i="2"/>
  <c r="T34" i="2"/>
  <c r="T72" i="2"/>
  <c r="T95" i="2"/>
  <c r="T81" i="2"/>
  <c r="T9" i="2"/>
  <c r="T129" i="2"/>
  <c r="T99" i="2"/>
  <c r="T111" i="2"/>
  <c r="T32" i="2"/>
  <c r="T103" i="2"/>
  <c r="T107" i="2"/>
  <c r="T35" i="2"/>
  <c r="T13" i="2"/>
  <c r="T93" i="2"/>
  <c r="T112" i="2"/>
  <c r="T80" i="2"/>
  <c r="T141" i="2"/>
  <c r="T21" i="2"/>
  <c r="T30" i="2"/>
  <c r="T91" i="2"/>
  <c r="T69" i="2"/>
  <c r="T27" i="2"/>
  <c r="T7" i="2"/>
  <c r="T118" i="2"/>
  <c r="T116" i="2"/>
  <c r="T37" i="2"/>
  <c r="T78" i="2"/>
  <c r="T89" i="2"/>
  <c r="T117" i="2"/>
  <c r="T19" i="2"/>
  <c r="T123" i="2"/>
  <c r="T75" i="2"/>
  <c r="T25" i="2"/>
  <c r="T85" i="2"/>
  <c r="T16" i="2"/>
  <c r="T76" i="2"/>
  <c r="T73" i="2"/>
  <c r="T38" i="2"/>
  <c r="T114" i="2"/>
  <c r="T74" i="2"/>
  <c r="T11" i="2"/>
  <c r="T28" i="2"/>
  <c r="T87" i="2"/>
  <c r="T83" i="2"/>
  <c r="T36" i="2"/>
  <c r="X136" i="2"/>
  <c r="X130" i="2"/>
  <c r="X14" i="2"/>
  <c r="X22" i="2"/>
  <c r="X56" i="2"/>
  <c r="X42" i="2"/>
  <c r="X29" i="2"/>
  <c r="X44" i="2"/>
  <c r="X52" i="2"/>
  <c r="X66" i="2"/>
  <c r="X71" i="2"/>
  <c r="X86" i="2"/>
  <c r="X98" i="2"/>
  <c r="X104" i="2"/>
  <c r="X108" i="2"/>
  <c r="X115" i="2"/>
  <c r="X113" i="2"/>
  <c r="X109" i="2"/>
  <c r="X122" i="2"/>
  <c r="X17" i="2"/>
  <c r="X26" i="2"/>
  <c r="X10" i="2"/>
  <c r="X39" i="2"/>
  <c r="X50" i="2"/>
  <c r="X59" i="2"/>
  <c r="X24" i="2"/>
  <c r="X31" i="2"/>
  <c r="X15" i="2"/>
  <c r="X48" i="2"/>
  <c r="X53" i="2"/>
  <c r="X63" i="2"/>
  <c r="X77" i="2"/>
  <c r="X82" i="2"/>
  <c r="X94" i="2"/>
  <c r="X100" i="2"/>
  <c r="X110" i="2"/>
  <c r="X18" i="2"/>
  <c r="X20" i="2"/>
  <c r="X8" i="2"/>
  <c r="X12" i="2"/>
  <c r="X62" i="2"/>
  <c r="X45" i="2"/>
  <c r="X64" i="2"/>
  <c r="X33" i="2"/>
  <c r="X46" i="2"/>
  <c r="X54" i="2"/>
  <c r="X68" i="2"/>
  <c r="X70" i="2"/>
  <c r="X79" i="2"/>
  <c r="X84" i="2"/>
  <c r="X92" i="2"/>
  <c r="X102" i="2"/>
  <c r="X106" i="2"/>
  <c r="X120" i="2"/>
  <c r="X124" i="2"/>
  <c r="X143" i="2"/>
  <c r="X128" i="2"/>
  <c r="X134" i="2"/>
  <c r="X139" i="2"/>
  <c r="X142" i="2"/>
  <c r="X6" i="2"/>
  <c r="X67" i="2"/>
  <c r="X90" i="2"/>
  <c r="X126" i="2"/>
  <c r="X57" i="2"/>
  <c r="X88" i="2"/>
  <c r="X96" i="2"/>
  <c r="X140" i="2"/>
  <c r="X60" i="2"/>
  <c r="X49" i="2"/>
  <c r="X133" i="2"/>
  <c r="X137" i="2"/>
  <c r="X131" i="2"/>
  <c r="X127" i="2"/>
  <c r="X101" i="2"/>
  <c r="X51" i="2"/>
  <c r="X43" i="2"/>
  <c r="X55" i="2"/>
  <c r="X119" i="2"/>
  <c r="X41" i="2"/>
  <c r="X132" i="2"/>
  <c r="X125" i="2"/>
  <c r="X58" i="2"/>
  <c r="X47" i="2"/>
  <c r="X97" i="2"/>
  <c r="X40" i="2"/>
  <c r="X135" i="2"/>
  <c r="X121" i="2"/>
  <c r="X105" i="2"/>
  <c r="X23" i="2"/>
  <c r="X65" i="2"/>
  <c r="X138" i="2"/>
  <c r="X61" i="2"/>
  <c r="X30" i="2"/>
  <c r="X95" i="2"/>
  <c r="X99" i="2"/>
  <c r="X69" i="2"/>
  <c r="X38" i="2"/>
  <c r="X27" i="2"/>
  <c r="X7" i="2"/>
  <c r="X85" i="2"/>
  <c r="X37" i="2"/>
  <c r="X78" i="2"/>
  <c r="X89" i="2"/>
  <c r="X19" i="2"/>
  <c r="X103" i="2"/>
  <c r="X16" i="2"/>
  <c r="X93" i="2"/>
  <c r="X76" i="2"/>
  <c r="X91" i="2"/>
  <c r="X129" i="2"/>
  <c r="X36" i="2"/>
  <c r="X25" i="2"/>
  <c r="X74" i="2"/>
  <c r="X11" i="2"/>
  <c r="X141" i="2"/>
  <c r="X112" i="2"/>
  <c r="X75" i="2"/>
  <c r="X34" i="2"/>
  <c r="X72" i="2"/>
  <c r="X9" i="2"/>
  <c r="X73" i="2"/>
  <c r="X116" i="2"/>
  <c r="X32" i="2"/>
  <c r="X35" i="2"/>
  <c r="X117" i="2"/>
  <c r="X13" i="2"/>
  <c r="X83" i="2"/>
  <c r="X123" i="2"/>
  <c r="X80" i="2"/>
  <c r="X21" i="2"/>
  <c r="X81" i="2"/>
  <c r="X111" i="2"/>
  <c r="X118" i="2"/>
  <c r="X107" i="2"/>
  <c r="X114" i="2"/>
  <c r="X28" i="2"/>
  <c r="X87" i="2"/>
</calcChain>
</file>

<file path=xl/sharedStrings.xml><?xml version="1.0" encoding="utf-8"?>
<sst xmlns="http://schemas.openxmlformats.org/spreadsheetml/2006/main" count="440" uniqueCount="303">
  <si>
    <t>Тарифы на оплату видов высокотехнологичной медицинской помощи, 
включенных в базовую программу обязательного медицинского страхования, финансовое обеспечение которых осуществляется за счет субвенции из бюджета Федерального фонда обязательного медицинского страхования бюджету территориального фонда обязательного медицинского страхования Республики Коми, на 2019 год</t>
  </si>
  <si>
    <t>Справочно:</t>
  </si>
  <si>
    <t>Тарифы на оплату ВМП в разрезе МО</t>
  </si>
  <si>
    <t>Код ВМП V018</t>
  </si>
  <si>
    <t>№ группы ВМП</t>
  </si>
  <si>
    <t>Наименование профиля ВМП</t>
  </si>
  <si>
    <t>Наименование вида ВМП</t>
  </si>
  <si>
    <t>Модель пациента</t>
  </si>
  <si>
    <t>Метод лечения</t>
  </si>
  <si>
    <t>Коды по МКБ-10</t>
  </si>
  <si>
    <t>Норматив финансовых затрат на ед. объема предоставления мед.помощи, руб.</t>
  </si>
  <si>
    <t>Доля норматива, индексируемая на k диф</t>
  </si>
  <si>
    <t>Доля заработной платы с начислениями на оплату труда в составе тарифа, в соответствии с k диф.</t>
  </si>
  <si>
    <t>k диф</t>
  </si>
  <si>
    <t>ГБУЗ РК "Коми республиканский перинатальный центр"</t>
  </si>
  <si>
    <t>ГУ "Коми республиканский онкологический диспансер"</t>
  </si>
  <si>
    <t>ГБУЗ РК "Республиканский КВД"</t>
  </si>
  <si>
    <t>ГУ РК "Кардиологический диспансер"</t>
  </si>
  <si>
    <t>ГУ "Республиканская детская клиническая больница"</t>
  </si>
  <si>
    <t>ГБУЗ РК "Коми республиканская клиническая больница"</t>
  </si>
  <si>
    <t>ГБУЗ РК "Городская больница Эжвинского района г.Сыктывкара"</t>
  </si>
  <si>
    <t>ГБУЗ РК "Сыктывкарская городская больница №1"</t>
  </si>
  <si>
    <t>ГБУЗ РК "Ухтинская городская больница №1"</t>
  </si>
  <si>
    <t>ГБУЗ РК "Ухтинский межтерриториальный родильный дом"</t>
  </si>
  <si>
    <t>ГАУЗ РК "Республиканский центр микрохирургии глаза"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</si>
  <si>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</si>
  <si>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</si>
  <si>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</si>
  <si>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</si>
  <si>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</si>
  <si>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</si>
  <si>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</si>
  <si>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</si>
  <si>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</si>
  <si>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</si>
  <si>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</si>
  <si>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</si>
  <si>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</si>
  <si>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</si>
  <si>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</si>
  <si>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</si>
  <si>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</si>
  <si>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</si>
  <si>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</si>
  <si>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</si>
  <si>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01.00.1.001</t>
  </si>
  <si>
    <t>Микрохирургические, расширенные, комбинированные и реконструктивно-пластические операции на поджелудочной железе, в том числе лапароскопически-ассистированные операции</t>
  </si>
  <si>
    <t>K86.0 - K86.8</t>
  </si>
  <si>
    <t>01.00.1.002</t>
  </si>
  <si>
    <t>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</si>
  <si>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D18.0, D13.4, D13.5, B67.0, K76.6, K76.8, Q26.5, I85.0</t>
  </si>
  <si>
    <t>01.00.1.003</t>
  </si>
  <si>
    <t>Реконструктивно-пластические, в том числе лапароскопически-ассистированные операции на тонкой, толстой кишке и промежности</t>
  </si>
  <si>
    <t>D12.6, K60.4, N82.2, N82.3, N82.4, K57.2, K59.3, Q43.1, Q43.2, Q43.3, Q52.2, K59.0, K59.3, Z93.2, Z93.3, K55.2, K51, K50.0, K50.1, K50.8, K57.2, K62.3, K62.8</t>
  </si>
  <si>
    <t>01.00.2.004</t>
  </si>
  <si>
    <t>Хирургическое лечение новообразований надпочечников и забрюшинного пространства</t>
  </si>
  <si>
    <t>E27.5, D35.0, D48.3, E26.0, E24</t>
  </si>
  <si>
    <t>02.00.3.001</t>
  </si>
  <si>
    <t>Комплексное лечение при привычном невынашивании беременности, вызванном тромбофилическими мутациями, антифосфолипидным синдромом, резус-сенсибилизацией, с применением химиотерапевтических, генно-инженерных, биологических, онтогенетических, молекулярно-генетических и иммуногенетических методов коррекции</t>
  </si>
  <si>
    <t>O36.0, O36.1, O28.0</t>
  </si>
  <si>
    <t>02.00.3.004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</si>
  <si>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соединительно-тканными заболеваниями, включая реконструктивно-пластические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</si>
  <si>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>N81, N88.4, N88.1, N99.3, N39.4</t>
  </si>
  <si>
    <t>02.00.4.006</t>
  </si>
  <si>
    <t>Хирургическое органосохраняющее и реконструктивно-пластическое лечение распространенных форм гигантских опухолей гениталий, смежных органов малого таза и других органов брюшной полости у женщин с использованием лапароскопического и комбинированного доступов</t>
  </si>
  <si>
    <t>D26, D27, D28, D25</t>
  </si>
  <si>
    <t>03.00.5.001</t>
  </si>
  <si>
    <t>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</si>
  <si>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K50, K51, K90.0</t>
  </si>
  <si>
    <t>03.00.5.002</t>
  </si>
  <si>
    <t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</t>
  </si>
  <si>
    <t>K73.2, K74.3, K83.0, B18.0, B18.1, B18.2</t>
  </si>
  <si>
    <t>04.00.6.001</t>
  </si>
  <si>
    <t>Комплексное лечение, включая полихимиотерапию, иммунотерапию, трансфузионную терапию препаратами крови и плазмы, методы экстракорпорального воздействия на кровь, дистанционную лучевую терапию, хирургические методы лечения при апластических анемиях, апластических, цитопенических и цитолитических синдромах, агранулоцитозе, нарушениях плазменного и тромбоцитарного гемостаза, острой лучевой болезни</t>
  </si>
  <si>
    <t>D69.1, D82.0, D69.5, D58, D59, D69.3, D69.0, M31.1, D68.8, E83.0, E83.1, E83.2, D59, D56, D57.0, D58, D70, D60</t>
  </si>
  <si>
    <t>04.00.7.002</t>
  </si>
  <si>
    <t>Интенсивная терапия, включающая методы экстракорпорального воздействия на кровь у больных с порфириями</t>
  </si>
  <si>
    <t>E80.0, E80.1, E80.2</t>
  </si>
  <si>
    <t>27.00.8.003</t>
  </si>
  <si>
    <t>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</si>
  <si>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Q33.0, Q33.2, Q39.0, Q39.1, Q39.2</t>
  </si>
  <si>
    <t>05.00.9.001</t>
  </si>
  <si>
    <t>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</t>
  </si>
  <si>
    <t>L40.0, L40.1, L40.3, L40.5, L20, L10.0, L10.1, L10.2, L10.4, L94.0</t>
  </si>
  <si>
    <t>05.00.9.002</t>
  </si>
  <si>
    <t>Лечение тяжелых, резистентных форм псориаза, включая псориатический артрит, с применением генно-инженерных биологических лекарственных препаратов</t>
  </si>
  <si>
    <t>L40.0, L40.5</t>
  </si>
  <si>
    <t>06.00.10.001</t>
  </si>
  <si>
    <t>Комплексное лечение больных с обширными ожогами от 30 до 49 процентов поверхности тела различной локализации или ожогами особых локализаций, в том числе термоингаляционными травмами</t>
  </si>
  <si>
    <t>T20, T21, T22, T23, T24, T25, Т27, T29, T30, T31.3, Т31.4, Т32.3, Т32.4, Т58, Т59, T75.4</t>
  </si>
  <si>
    <t>06.00.11.002</t>
  </si>
  <si>
    <t>Комплексное лечение больных с обширными ожогами более 50 процентов поверхности тела различной локализации, в том числе термоингаляционными травмами</t>
  </si>
  <si>
    <t>08.00.12.001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</si>
  <si>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</si>
  <si>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C71.0, C71.1, C71.2, C71.3, C71.4, C79.3, D33.0, D43.0, C71.5, C79.3, D33.0, D43.0, C71.6, C71.7, C79.3, D33.1, D18.0, D43.1, C71.6, C79.3, D33.1, D18.0, D43.1, D18.0, Q28.3</t>
  </si>
  <si>
    <t>08.00.12.002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</si>
  <si>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</si>
  <si>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C70.0, C79.3, D32.0, D43.1, Q85</t>
  </si>
  <si>
    <t>08.00.12.003</t>
  </si>
  <si>
    <t>Микрохирургические, эндоскопические вмешательства при глиомах зрительных нервов и хиазмы, краниофарингиомах, аденомах гипофиза, невриномах, в том числе внутричерепных новообразованиях при нейрофиброматозе I - II типов, врожденных (коллоидных, дермоидных, эпидермоидных) церебральных кистах, злокачественных и доброкачественных новообразований шишковидной железы (в том числе кистозных), туберозном склерозе, гамартозе</t>
  </si>
  <si>
    <t>C72.2, D33.3, Q85, C75.3, D35.2 - D35.4, D44.5, Q04.6</t>
  </si>
  <si>
    <t>08.00.12.004</t>
  </si>
  <si>
    <t>Микрохирургические, эндоскопические, стереотаксические, а также комбинированные вмешательства при различных новообразованиях и других объемных процессах основания черепа и лицевого скелета, врастающих в полость черепа</t>
  </si>
  <si>
    <t>C31, C41.0, C43.4, C44.4, C79.4, C79.5, C49.0, D16.4, D48.0, D76.0, D76.3, M85.4, M85.5, D10.6, D21.0, D10.9</t>
  </si>
  <si>
    <t>08.00.12.005</t>
  </si>
  <si>
    <t>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</si>
  <si>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C41.2, C41.4, C70.1, C72.0, C72.1, C72.8, C79.4, C79.5, C90.0, C90.2, D48.0, D16.6, D16.8, D18.0, D32.1, D33.4, D33.7, D36.1, D43.4, Q06.8, M85.5</t>
  </si>
  <si>
    <t>08.00.12.006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</si>
  <si>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</si>
  <si>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Q28.2, I60, I61, I62</t>
  </si>
  <si>
    <t>08.00.12.007</t>
  </si>
  <si>
    <t>Реконструктивные вмешательства на экстракраниальных отделах церебральных артерий</t>
  </si>
  <si>
    <t>I65.0 - I65.3, I65.8, I66, I67.8</t>
  </si>
  <si>
    <t>08.00.12.008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</si>
  <si>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</si>
  <si>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M84.8, M85.0, M85.5, Q01, Q67.2, Q67.3, Q75.0, Q75.2, Q75.8, Q87.0, S02.1, S02.2, S02.7 - S02.9, T90.2, T88.8</t>
  </si>
  <si>
    <t>08.00.13.009</t>
  </si>
  <si>
    <t>Внутрисосудистый тромболизис при окклюзиях церебральных артерий и синусов</t>
  </si>
  <si>
    <t>I67.6</t>
  </si>
  <si>
    <t>08.00.14.010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</si>
  <si>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взрослых</t>
  </si>
  <si>
    <t>G91, G93.0, Q03</t>
  </si>
  <si>
    <t>08.00.15.010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</si>
  <si>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</si>
  <si>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08.00.16.013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</si>
  <si>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</si>
  <si>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G95.1, G95.2, G95.8, G95.9, M42, M43, M45, M46, M48, M50, M51, M53, M92, M93, M95, G95.1, G95.2, G95.8, G95.9, Q76.2</t>
  </si>
  <si>
    <t>08.00.17.015</t>
  </si>
  <si>
    <t>Микрохирургические, эндоваскулярные и стереотаксические вмешательства с применением адгезивных клеевых композиций, микроэмболов, микроспиралей (менее 5 койлов), стентов при патологии сосудов головного и спинного мозга, богатокровоснабжаемых опухолях головы и головного мозга, внутримозговых и внутрижелудочковых гематомах</t>
  </si>
  <si>
    <t>I60, I61, I62</t>
  </si>
  <si>
    <t>27.00.18.001</t>
  </si>
  <si>
    <t>Поликомпонентная терапия синдрома дыхательных расстройств, врожденной пневмонии, сепсиса новорожденного,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</si>
  <si>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P22, P23, P36, P10.0, P10.1, P10.2, P10.3, P10.4, P10.8, P11.1, P11.5, P52.1, P52.2, P52.4, P52.6, P90.0, P91.0, P91.2, P91.4, P91.5</t>
  </si>
  <si>
    <t>27.00.19.002</t>
  </si>
  <si>
    <t>Выхаживание новорожденных с массой тела до 1500 г, включая детей с экстремально низкой массой тела при рождении, с созданием оптимальных контролируемых параметров поддержки витальных функций и щадяще-развивающих условий внешней среды 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</si>
  <si>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P05.0, P05.1, P07</t>
  </si>
  <si>
    <t>09.00.20.001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</si>
  <si>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</si>
  <si>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C00, C01, C02, C04 - C06, C09.0, C09.1, C09.8, C09.9, C10.0, C10.1, C10.2, C10.3, C10.4, C11.0, C11.1, C11.2, C11.3, C11.8, C11.9, C12, C13.0, C13.1, C13.2, C13.8, C13.9, C14.0, C14.2, C15.0, C30.0, C31.0, C31.1, C31.2, C31.3, C31.8, C31.9, C32, C43, C44, C69, C73, C15, C16, C17, C18, C19, C20, C21, C09, C10, C11, C12, C13, C14, C30, C32, C22, C78.7, C24.0, C23, C24, C25, C34, C33, C37, C38.3, C38.2, C38.1, C49.3, C50.2, C50.9, C50.3, C53, C54, C56, C51, C52, C61, C62, C60, C64, C67, C78, C78.1, C38.4, C38.8, C45.0, C78.2, C79.2, C50, C79.5, C40.0, C40.1, C40.2, C40.3, C40.8, C40.9, C41.2, C41.3, C41.4, C41.8, C41.9, C49, C50, C79.8</t>
  </si>
  <si>
    <t>09.00.20.002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</si>
  <si>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фотодинамическая терапия, лазерная и криодеструкция и др.) при злокачественных новообразованиях, в том числе у детей</t>
  </si>
  <si>
    <t>C00.0, C00.1, C00.2, C00.3, C00.4, C00.5, C00.6, C00.8, C00.9, C01, C02, C03.1, C03.9, C04.0, C04.1, C04.8, C04.9, C00.0, C00.1, C00.2, C00.3, C00.4, C00.5, C00.6, C00.8, C00.9, C01, C02, C03.1, C03.9, C04.0, C04.1, C04.8, C04.9, C05, C06.0, C06.1, C06.2, C06.9, C07, C08.0, C08.1, C08.8, C08.9, C09.0, C09.8, C09.9, C10.0, C10.1, C10.2, C10.4, C10.8, C10.9, C11.0, C11.1, C11.2, C11.3, C11.8, C11.9, C13.0, C13.1, C13.2, C13.8, C13.9, C14.0, C12, C14.8, C15.0, C30.0, C30.1, C31.0, C31.1, C31.2, C31.3, C31.8, C31.9, C32.0, C32.1, C32.2, C32.3, C32.8, C32.9, C33, C43, C44, C49.0, C69, C73, С15, С16, С17, C18, C19, C20, C08, C48.1, С20, C22, C23, C24, С34, С37, C38.2, C38.3, C78.1, C38.4, C38.8, C45, C78.2, C40.0, C40.1, C40.2, C40.3, C40.8, C40.9, C41.2, C41.3, C41.4, C41.8, C41.9, C79.5, C43.5, С48, C49.1, C49.2, C49.3, C49.5, C49.6, C47.1, C47.2, C47.3, C47.5, C43.5, С50, С53, С54, С56, С57.8, С60, С61, С62, С64, С67, С74, С78</t>
  </si>
  <si>
    <t>09.00.20.003</t>
  </si>
  <si>
    <t>Комбинированное лечение злокачественных новообразований,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коррегирующей терапии</t>
  </si>
  <si>
    <t>C38, C39, C50</t>
  </si>
  <si>
    <t>09.00.21.004</t>
  </si>
  <si>
    <t>Дистанционная, внутритканевая, внутриполостная, стереотаксическая, радионуклидная лучевая терапия, высокоинтенсивная фокусированная ультразвуковая терапия (HIFU) при злокачественных новообразованиях, в том числе у детей</t>
  </si>
  <si>
    <t>C22, C25, C40, C41, C48, C49, C50, C67, C74, C73, C61</t>
  </si>
  <si>
    <t>09.00.22.005</t>
  </si>
  <si>
    <t>Комплексная и высокодозная химиотерапия (включая эпигеномную терапию) острых лейкозов, высокозлокачественных лимфом, рецидивов и рефрактерных форм лимфопролиферативных и миелопролиферативных заболеваний, в том числе у детей. Комплексная, высокоинтенсивная и высокодозная химиотерапия (включая таргетную терапию) солидных опухолей, рецидивов и рефрактерных форм солидных опухолей у детей</t>
  </si>
  <si>
    <t>C81 - C90, C91.0, C91.5 - C91.9, C92, C93, C94.0, C94.2 - C94.7, C95, C96.9, C00 - C14, C15 - C21, C22, C23 - C26, C30 - C32, C34, C37, C38, C39, C40, C41, C45, C46, C47, C48, C49, C51 - C58, C60, C61, C62, C63, C64, C65, C66, C67, C68, C69, C71, C72, C73, C74, C75, C76, C77, C78, C79</t>
  </si>
  <si>
    <t>10.00.23.001</t>
  </si>
  <si>
    <t>Реконструктивные операции на звукопроводящем аппарате среднего уха</t>
  </si>
  <si>
    <t>H66.1, H66.2, Q16, H80.0, H80.1, H80.9, H74.1, H74.2, H74.3, H90</t>
  </si>
  <si>
    <t>10.00.24.002</t>
  </si>
  <si>
    <t>Хирургическое лечение болезни Меньера и других нарушений вестибулярной функции</t>
  </si>
  <si>
    <t>H81.0, H81.1, H81.2</t>
  </si>
  <si>
    <t>10.00.24.003</t>
  </si>
  <si>
    <t>Хирургическое лечение доброкачественных новообразований околоносовых пазух, основания черепа и среднего уха</t>
  </si>
  <si>
    <t>J32.3</t>
  </si>
  <si>
    <t>10.00.24.004</t>
  </si>
  <si>
    <t>Реконструктивно-пластическое восстановление функции гортани и трахеи</t>
  </si>
  <si>
    <t>J38.6, D14.1, D14.2, J38.0, J38.3, R49.0, R49.1</t>
  </si>
  <si>
    <t>10.00.24.005</t>
  </si>
  <si>
    <t>Хирургические вмешательства на околоносовых пазухах, требующие реконструкции лицевого скелета</t>
  </si>
  <si>
    <t>T90.2, T90.4, D14.0</t>
  </si>
  <si>
    <t>11.00.25.001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</si>
  <si>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</si>
  <si>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H26.0 - H26.4, H40.1 - H40.8, Q15.0</t>
  </si>
  <si>
    <t>11.00.25.002</t>
  </si>
  <si>
    <t>Транспупиллярная, микроинвазивная энергетическая оптико-реконструктивная, интравитреальная, эндовитреальная 23 - 27 гейджевая хирургия при витреоретинальной патологии различного генеза</t>
  </si>
  <si>
    <t>E10.3, E11.3, H25.0 - H25.9, H26.0 - H26.4, H27.0, H28, H30.0 - H30.9, H31.3, H32.8, H33.0 - H33.5, H34.8, H35.2 - H35.4, H36.8, H43.1, H43.3, H44.0, H44.1</t>
  </si>
  <si>
    <t>11.00.25.003</t>
  </si>
  <si>
    <t>Реконструктивно-пластические и оптико-реконструктивные операции при травмах (открытых, закрытых) глаза, его придаточного аппарата, орбиты</t>
  </si>
  <si>
    <t>H02.0 - H02.5, H04.0 - H04.6, H05.0 - H05.5, H11.2, H21.5, H27.0, H27.1, H26.0 - H26.9, H31.3, H40.3, S00.1, S00.2, S02.30, S02.31, S02.80, S02.81, S04.0 - S04.5, S05.0 - S05.9, T26.0 - T26.9, H44.0 - H44.8, T85.2, T85.3, T90.4, T95.0, T95.8</t>
  </si>
  <si>
    <t>11.00.25.004</t>
  </si>
  <si>
    <t>Хирургическое и (или) лучевое лечение злокачественных новообразований глаза, его придаточного аппарата и орбиты, включая внутриорбитальные доброкачественные опухоли, реконструктивно-пластическая хирургия при их последствиях</t>
  </si>
  <si>
    <t>C43.1, C44.1, C69, C72.3, D31.5, D31.6, Q10.7, Q11.0 - Q11.2</t>
  </si>
  <si>
    <t>11.00.25.005</t>
  </si>
  <si>
    <t>Хирургическое и (или) лазерное лечение ретролентальной фиброплазии у детей (ретинопатии недоношенных), в том числе с применением комплексного офтальмологического обследования под общей анестезией</t>
  </si>
  <si>
    <t>H35.2</t>
  </si>
  <si>
    <t>11.00.26.006</t>
  </si>
  <si>
    <t>Реконструктивное, восстановительное, реконструктивно-пластическое хирургическое и лазерное лечение при врожденных аномалиях (пороках развития) века, слезного аппарата, глазницы, переднего и заднего сегментов глаза, хрусталика, в том числе с применением комплексного офтальмологического обследования под общей анестезией</t>
  </si>
  <si>
    <t>H26.0, H26.1, H26.2, H26.4, H27.0, H33.0, H33.2 - 33.5, H35.1, H40.3, H40.4, H40.5, H43.1, H43.3, H49.9, Q10.0, Q10.1, Q10.4 - Q10.7, Q11.1, Q12.0, Q12.1, Q12.3, Q12.4, Q12.8, Q13.0, Q13.3, Q13.4, Q13.8, Q14.0, Q14.1, Q14.3, Q15.0, H02.0 - H02.5, H04.5, H05.3, H11.2</t>
  </si>
  <si>
    <t>12.00.27.001</t>
  </si>
  <si>
    <t>Поликомпонентное лечение болезни Вильсона, болезни Гоше, мальабсорбции с применением химиотерапевтических лекарственных препаратов</t>
  </si>
  <si>
    <t>E83.0,K90.0, K90.4, K90.8, K90.9, K63.8, E73, E74.3, E75.5</t>
  </si>
  <si>
    <t>12.00.27.002</t>
  </si>
  <si>
    <t>Поликомпонентное иммуносупрессивное лечение локальных и распространенных форм системного склероза</t>
  </si>
  <si>
    <t>M34</t>
  </si>
  <si>
    <t>12.00.28.003</t>
  </si>
  <si>
    <t>Поликомпонентное лечение наследственных нефритов, тубулопатий, стероидрезистентного и стероидзависимого нефротических синдромов с применением иммуносупрессивной и (или) симптоматической терапии</t>
  </si>
  <si>
    <t>N04, N07, N25</t>
  </si>
  <si>
    <t>12.00.29.005</t>
  </si>
  <si>
    <t>Поликомпонентное лечение кардиомиопатий, миокардитов, перикардитов, эндокардитов с недостаточностью кровообращения II - IV функционального класса (NYHA), резистентных нарушений сердечного ритма и проводимости сердца с аритмогенной дисфункцией миокарда с применением кардиотропных, химиотерапевтических и генно-инженерных биологических лекарственных препаратов</t>
  </si>
  <si>
    <t>I27.0, I27.8, I30.0, I30.9, I31.0, I31.1, I33.0, I33.9, I34.0, I34.2, I35.1, I35.2, I36.0, I36.1, I36.2, I42, I44.2, I45.6, I45.8, I47.0, I47.1, I47.2, I47.9, I48, I49.0, I49.3, I49.5, I49.8, I51.4, Q21.1, Q23.0, Q23.1, Q23.2, Q23.3, Q24.5, Q25.1, Q25.3</t>
  </si>
  <si>
    <t>13.00.30.001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</si>
  <si>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</si>
  <si>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t>M05.0, M05.1, M05.2, M05.3, M05.8, M06.0, M06.1, M06.4, M06.8, M08, M45, M32, M34, M07.2</t>
  </si>
  <si>
    <t>14.00.31.001</t>
  </si>
  <si>
    <t>31. Коронарная реваскуляризация миокарда с применением ангиопластики в сочетании со стентированием при ишемической болезни сердца</t>
  </si>
  <si>
    <t>острый и повторный инфаркт миокарда (с подъемом сегмента ST электрокардиограммы)</t>
  </si>
  <si>
    <t>баллонная вазодилатация с установкой 1 стента в сосуд (сосуды)</t>
  </si>
  <si>
    <t>I20.0, I21,0,  I21,1, I21.2, I21.3, I21.9, I22</t>
  </si>
  <si>
    <t>14.00.32.001</t>
  </si>
  <si>
    <t>32. Коронарная реваскуляризация миокарда с применением ангиопластики в сочетании со стентированием при ишемической болезни сердца</t>
  </si>
  <si>
    <t>баллонная вазодилатация с установкой 2 стентов в сосуд (сосуды)</t>
  </si>
  <si>
    <t>14.00.33.001</t>
  </si>
  <si>
    <t>33. Коронарная реваскуляризация миокарда с применением ангиопластики в сочетании со стентированием при ишемической болезни сердца</t>
  </si>
  <si>
    <t>баллонная вазодилатация с установкой 3 стентов в сосуд (сосуды)</t>
  </si>
  <si>
    <t>14.00.34.001</t>
  </si>
  <si>
    <t>34. Коронарная реваскуляризация миокарда с применением ангиопластики в сочетании со стентированием при ишемической болезни сердца</t>
  </si>
  <si>
    <t>нестабильная стенокардия, острый и повторный инфаркт миокарда (без подъема сегмента ST электрокардиограммы)</t>
  </si>
  <si>
    <t>I20.0, I21.4, I21.9, I22</t>
  </si>
  <si>
    <t>14.00.35.001</t>
  </si>
  <si>
    <t>35. Коронарная реваскуляризация миокарда с применением ангиопластики в сочетании со стентированием при ишемической болезни сердца</t>
  </si>
  <si>
    <t>14.00.36.001</t>
  </si>
  <si>
    <t>36. Коронарная реваскуляризация миокарда с применением ангиопластики в сочетании со стентированием при ишемической болезни сердца</t>
  </si>
  <si>
    <t>37. Коронарная реваскуляризация миокарда с применением ангиопластики в сочетании со стентированием при ишемической болезни сердца</t>
  </si>
  <si>
    <t>ишемическая болезнь сердца со стенозированием 1 - 3 коронарных артерий</t>
  </si>
  <si>
    <t>баллонная вазодилатация с установкой 1 - 3 стентов в сосуд (сосуды)</t>
  </si>
  <si>
    <t>I20.1, I20.8, I25</t>
  </si>
  <si>
    <t>38. Эндоваскулярная, хирургическая коррекция нарушений ритма сердца без имплантации кардиовертера-дефибриллятора у взрослых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</si>
  <si>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медикаментозной терапии</t>
  </si>
  <si>
    <t>имплантация частотно-адаптированного однокамерного кардиостимулятора</t>
  </si>
  <si>
    <t>I44.1, I44.2, I45.2, I45.3, I45.6, I46.0, I47.0, I47.1, I47.2, I47.9, I48, I49.0, I49.5, Q22.5, Q24.6</t>
  </si>
  <si>
    <t>39. Эндоваскулярная, хирургическая коррекция нарушений ритма сердца без имплантации кардиовертера-дефибриллятора у детей</t>
  </si>
  <si>
    <t>40. Эндоваскулярная, хирургическая коррекция нарушений ритма сердца без имплантации кардиовертера-дефибриллятора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</si>
  <si>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лечения лекарственными препаратами</t>
  </si>
  <si>
    <t>имплантация частотно-адаптированного двухкамерного кардиостимулятора</t>
  </si>
  <si>
    <t>41. 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</si>
  <si>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ишемическая болезнь сердца со значительным проксимальным стенозированием главного ствола левой коронарной артерии, наличие 3 и более стенозов коронарных артерий в сочетании с патологией 1 или 2 клапанов сердца, аневризмой, дефектом межжелудочковой перегородки, нарушениями ритма и проводимости, другими полостными операциями</t>
  </si>
  <si>
    <t>аортокоронарное шунтирование у больных ишемической болезнью сердца в условиях искусственного кровоснабжения</t>
  </si>
  <si>
    <t>I20, I21, I22, I24.0</t>
  </si>
  <si>
    <t>Эндоскопические и эндоваскулярные операции на органах грудной полости</t>
  </si>
  <si>
    <t>I27.0, I37</t>
  </si>
  <si>
    <t>Видеоторакоскопические операции на органах грудной полости</t>
  </si>
  <si>
    <t>J43</t>
  </si>
  <si>
    <t>Расширенные и реконструктивно-пластические операции на органах грудной полости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</si>
  <si>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</si>
  <si>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B67, D16, D18, M88, M42, M43, M45, M46, M48, M50, M51, M53, M92, M93, M95, Q76.2</t>
  </si>
  <si>
    <t>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</si>
  <si>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M00, M01, M03.0, M12.5, M17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</si>
  <si>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</si>
  <si>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M24.6, Z98.1, G80.1, G80.2, M21.0, M21.2, M21.4, M21.5, M21.9, Q68.1, Q72.5, Q72.6, Q72.8, Q72.9, Q74.2, Q74.3, Q74.8, Q77.7, Q87.3, G11.4, G12.1, G80.9, S44, S45, S46, S50, M19.1, M20.1, M20.5, Q05.9, Q66.0, Q66.5, Q66.8, Q68.2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</si>
  <si>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</si>
  <si>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 xml:space="preserve">S70.7, S70.9, S71, S72, S77, S79, S42, S43, S47, S49, S50, M99.9, M21.6, M95.1, M21.8, M21.9, Q66, Q78, M86, G11.4, G12.1, G80.9, G80.1, G80.2, M25.3, M91, M95.8, Q65.0, Q65.1, Q65.3, Q65.4, Q65.8, M16.2, M16.3, M92, M24.6
</t>
  </si>
  <si>
    <t>Реконструктивные и декампрессивные операции при травмах и заболеваниях позвоночника с применением погружных и наружных фиксирующих устройств</t>
  </si>
  <si>
    <t>T84, S12.0, S12.1, S13, S19, S22.0, S22.1, S23, S32.0, S32.1, S33, T08, T09, T85, T91, M80, M81, М82, M86, M85, M87, M96, M99, Q67, Q76.0, Q76.1, Q76.4, Q77, Q76.3</t>
  </si>
  <si>
    <t>16.00.45.001</t>
  </si>
  <si>
    <t>A18.0, S12.0, S12.1, S13, S14, S19, S22.0, S22.1, S23, S24, S32.0, S32.1, S33, S34, T08, T09, T85, T91, M80, M81, M82, M86, M85, M87, M96, M99, Q67, Q76.0, Q76.1, Q76.4, Q77, Q76.3</t>
  </si>
  <si>
    <t>Эндопротезирование суставов конечностей</t>
  </si>
  <si>
    <t>S72.1, М84.1, M16.1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</si>
  <si>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подвывиха, остеопорозе и системных заболеваниях, в том числе с использованием компьютерной навигации</t>
  </si>
  <si>
    <t>M16, M16.2, M16.3, M16.4, M16.5</t>
  </si>
  <si>
    <t>Реконструктивные и корригирующие операции при сколиотических деформациях позвоночника 3 - 4 степени с применением имплантатов, стабилизирующих систем, аппаратов внешней фиксации, в том числе у детей, в сочетании с аномалией развития грудной клетки</t>
  </si>
  <si>
    <t>M40, M41, Q67, Q76, Q77.4, Q85, Q87</t>
  </si>
  <si>
    <t>Реконструктвно-пластические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</si>
  <si>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>N13.0, N13.1, N13.2, N35, Q54, Q64.0, Q64.1, Q62.1, Q62.2, Q62.3, Q62.7, C67, N82.1, N82.8, N82.0, N32.2, N33.8</t>
  </si>
  <si>
    <t>Оперативные вмешательства на органах мочеполовой системы с использованием лапароскопической техники</t>
  </si>
  <si>
    <t>N28.1, Q61.0, N13.0, N13.1, N13.2, N28, I86.1</t>
  </si>
  <si>
    <t>Рецидивные и особо сложные операции на органах мочеполовой системы</t>
  </si>
  <si>
    <t>N20.2, N20.0, N13.0, N13.1, N13.2, C67, Q62.1, Q62.2, Q62.3, Q62.7</t>
  </si>
  <si>
    <t>Оперативные вмешательства на органах мочеполовой системы с имплантацией синтетических сложных и сетчатых протезов</t>
  </si>
  <si>
    <t>R32, N31.2</t>
  </si>
  <si>
    <t>Реконструктивно-пластические операции при врожденных пороках развития черепно-челюстно-лицевой области</t>
  </si>
  <si>
    <t xml:space="preserve">Q36.9, L91, M96, M95.0, Q35.0, Q35.1, M96, Q38, Q18, Q30, K07.0,  K07.1,  K07.2 </t>
  </si>
  <si>
    <t>Реконструктивно-пластические операции по устранению обширных дефектов и деформаций мягких тканей, отдельных анатомических зон и (или) структур головы, лица и шеи</t>
  </si>
  <si>
    <t>M95.1, Q87.0, Q18.5, Q18.4</t>
  </si>
  <si>
    <t>Реконструктивно-пластические, микрохирургические и комбинированные операции при лечении новообразований мягких тканей и (или) костей лицевого скелета с одномоментным пластическим устранением образовавшегося раневого дефекта или замещением его с помощью сложного челюстно-лицевого протезирования</t>
  </si>
  <si>
    <t>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</si>
  <si>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E10.2, E10.4, E10.5, E10.7, E11.2, E11.4, E11.5, E11.7, E10.9, E11.9, E13.9, E14.9</t>
  </si>
  <si>
    <t>Комплексное лечение тяжелых форм АКТГ-синдрома</t>
  </si>
  <si>
    <t>E24.3, E24.9</t>
  </si>
  <si>
    <t>ГБУЗ РК "Печорская ЦРБ"</t>
  </si>
  <si>
    <t>14.00.37.001</t>
  </si>
  <si>
    <t>14.00.38.001</t>
  </si>
  <si>
    <t>14.00.39.001</t>
  </si>
  <si>
    <t>14.00.40.001</t>
  </si>
  <si>
    <t>14.00.41.001</t>
  </si>
  <si>
    <t>15.00.42.001</t>
  </si>
  <si>
    <t>15.00.42.002</t>
  </si>
  <si>
    <t>15.00.43.001</t>
  </si>
  <si>
    <t>16.00.44.001</t>
  </si>
  <si>
    <t>16.00.44.002</t>
  </si>
  <si>
    <t>16.00.44.003</t>
  </si>
  <si>
    <t>16.00.44.004</t>
  </si>
  <si>
    <t>16.00.46.001</t>
  </si>
  <si>
    <t>16.00.47.001</t>
  </si>
  <si>
    <t>16.00.48.001</t>
  </si>
  <si>
    <t>16.00.49.001</t>
  </si>
  <si>
    <t>18.00.50.001</t>
  </si>
  <si>
    <t>18.00.50.002</t>
  </si>
  <si>
    <t>18.00.50.003</t>
  </si>
  <si>
    <t>18.00.51.001</t>
  </si>
  <si>
    <t>19.00.52.001</t>
  </si>
  <si>
    <t>19.00.52.002</t>
  </si>
  <si>
    <t>19.00.52.003</t>
  </si>
  <si>
    <t>доброкачественное новообразование околоушной слюнной железы / новообразование околоушной слюнной железы с распространением в прилегающие области / доброкачественные новообразования челюстей и послеоперационные дефекты</t>
  </si>
  <si>
    <t>удаление новообразования / удаление новообразования с одномоментным устранением дефекта с использованием трансплантационных и имплантационных материалов, в том числе и трансплантатов на сосудистой ножке и челюстно-лицевых протезов</t>
  </si>
  <si>
    <t>D11.0, D11.9, D16.4, D16.5, T90.2</t>
  </si>
  <si>
    <t>20.00.53.001</t>
  </si>
  <si>
    <t>20.00.54.001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</si>
</sst>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 р.&quot;_-;\-* #,##0.00&quot; р.&quot;_-;_-* \-??&quot; р.&quot;_-;_-@_-"/>
    <numFmt numFmtId="165" formatCode="_-* #,##0\ _р_._-;\-* #,##0\ _р_._-;_-* &quot;- &quot;_р_._-;_-@_-"/>
    <numFmt numFmtId="166" formatCode="_-* #,##0.00_р_._-;\-* #,##0.00_р_._-;_-* &quot;-&quot;??_р_._-;_-@_-"/>
    <numFmt numFmtId="167" formatCode="_(* #,##0.00_);_(* \(#,##0.00\);_(* &quot;-&quot;??_);_(@_)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News Gothic MT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4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4">
      <protection locked="0"/>
    </xf>
    <xf numFmtId="0" fontId="9" fillId="0" borderId="0">
      <protection locked="0"/>
    </xf>
    <xf numFmtId="0" fontId="9" fillId="0" borderId="4">
      <protection locked="0"/>
    </xf>
    <xf numFmtId="0" fontId="9" fillId="0" borderId="0">
      <protection locked="0"/>
    </xf>
    <xf numFmtId="0" fontId="9" fillId="0" borderId="4">
      <protection locked="0"/>
    </xf>
    <xf numFmtId="0" fontId="9" fillId="0" borderId="0">
      <protection locked="0"/>
    </xf>
    <xf numFmtId="0" fontId="9" fillId="0" borderId="4">
      <protection locked="0"/>
    </xf>
    <xf numFmtId="0" fontId="9" fillId="0" borderId="0">
      <protection locked="0"/>
    </xf>
    <xf numFmtId="0" fontId="9" fillId="0" borderId="4">
      <protection locked="0"/>
    </xf>
    <xf numFmtId="0" fontId="9" fillId="0" borderId="0">
      <protection locked="0"/>
    </xf>
    <xf numFmtId="0" fontId="9" fillId="0" borderId="4">
      <protection locked="0"/>
    </xf>
    <xf numFmtId="0" fontId="9" fillId="0" borderId="0">
      <protection locked="0"/>
    </xf>
    <xf numFmtId="0" fontId="9" fillId="0" borderId="4">
      <protection locked="0"/>
    </xf>
    <xf numFmtId="0" fontId="9" fillId="0" borderId="0">
      <protection locked="0"/>
    </xf>
    <xf numFmtId="0" fontId="9" fillId="0" borderId="4">
      <protection locked="0"/>
    </xf>
    <xf numFmtId="0" fontId="9" fillId="0" borderId="0">
      <protection locked="0"/>
    </xf>
    <xf numFmtId="0" fontId="9" fillId="0" borderId="4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0" borderId="0"/>
    <xf numFmtId="0" fontId="9" fillId="0" borderId="0">
      <protection locked="0"/>
    </xf>
    <xf numFmtId="0" fontId="9" fillId="0" borderId="0">
      <protection locked="0"/>
    </xf>
    <xf numFmtId="0" fontId="13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3" fillId="0" borderId="0">
      <protection locked="0"/>
    </xf>
    <xf numFmtId="0" fontId="14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5" fillId="8" borderId="5" applyNumberFormat="0" applyAlignment="0" applyProtection="0"/>
    <xf numFmtId="0" fontId="16" fillId="21" borderId="6" applyNumberForma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164" fontId="19" fillId="0" borderId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2" borderId="11" applyNumberFormat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9" fillId="0" borderId="0"/>
    <xf numFmtId="0" fontId="19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19" fillId="0" borderId="0"/>
    <xf numFmtId="0" fontId="19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24" borderId="12" applyNumberFormat="0" applyAlignment="0" applyProtection="0"/>
    <xf numFmtId="9" fontId="19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13" applyNumberFormat="0" applyFill="0" applyAlignment="0" applyProtection="0"/>
    <xf numFmtId="0" fontId="34" fillId="0" borderId="0"/>
    <xf numFmtId="0" fontId="35" fillId="0" borderId="0" applyNumberFormat="0" applyFill="0" applyBorder="0" applyAlignment="0" applyProtection="0"/>
    <xf numFmtId="165" fontId="19" fillId="0" borderId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6" fillId="0" borderId="0" applyFill="0" applyBorder="0" applyAlignment="0" applyProtection="0"/>
    <xf numFmtId="166" fontId="19" fillId="0" borderId="0" applyFont="0" applyFill="0" applyBorder="0" applyAlignment="0" applyProtection="0"/>
    <xf numFmtId="166" fontId="6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5" borderId="0" applyNumberFormat="0" applyBorder="0" applyAlignment="0" applyProtection="0"/>
    <xf numFmtId="0" fontId="9" fillId="0" borderId="0">
      <protection locked="0"/>
    </xf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21">
    <cellStyle name="”€ЌЂЌ‘Ћ‚›‰" xfId="2"/>
    <cellStyle name="”€Љ‘€ђЋ‚ЂЌЌ›‰" xfId="3"/>
    <cellStyle name="„…Ќ…†Ќ›‰" xfId="4"/>
    <cellStyle name="„Ђ’Ђ" xfId="5"/>
    <cellStyle name="€’ЋѓЋ‚›‰" xfId="6"/>
    <cellStyle name="‡ЂѓЋ‹Ћ‚ЋЉ1" xfId="7"/>
    <cellStyle name="‡ЂѓЋ‹Ћ‚ЋЉ2" xfId="8"/>
    <cellStyle name="" xfId="9"/>
    <cellStyle name="" xfId="10"/>
    <cellStyle name="" xfId="11"/>
    <cellStyle name="_ПРЕЙСКУРАНТ 2013 по СУЗам_01.03.2013" xfId="12"/>
    <cellStyle name="_ПРЕЙСКУРАНТ 2013 по СУЗам_01.03.2013" xfId="13"/>
    <cellStyle name="_ПРЕЙСКУРАНТ 2013 по СУЗам_01.03.2013_Приложение_1 к ДС_9 к ТС_2013" xfId="14"/>
    <cellStyle name="_ПРЕЙСКУРАНТ 2013 по СУЗам_01.03.2013_Приложение_1 к ДС_9 к ТС_2013" xfId="15"/>
    <cellStyle name="_ПРЕЙСКУРАНТ 2013 по СУЗам_01.03.2013_приложения к ДС_5 к ТС_2013" xfId="16"/>
    <cellStyle name="_ПРЕЙСКУРАНТ 2013 по СУЗам_01.03.2013_приложения к ДС_5 к ТС_2013" xfId="17"/>
    <cellStyle name="_ПРЕЙСКУРАНТ 2013 по СУЗам_01.03.2013_приложения к ДС_7 к ТС_2013" xfId="18"/>
    <cellStyle name="_ПРЕЙСКУРАНТ 2013 по СУЗам_01.03.2013_приложения к ДС_7 к ТС_2013" xfId="19"/>
    <cellStyle name="_Расчет прил. по УЕТам_01012013" xfId="20"/>
    <cellStyle name="_Расчет прил. по УЕТам_01012013" xfId="21"/>
    <cellStyle name="_Расчет прил. по УЕТам_01012013_Приложение_1 к ДС_9 к ТС_2013" xfId="22"/>
    <cellStyle name="_Расчет прил. по УЕТам_01012013_Приложение_1 к ДС_9 к ТС_2013" xfId="23"/>
    <cellStyle name="_Расчет прил. по УЕТам_01012013_приложения к ДС_5 к ТС_2013" xfId="24"/>
    <cellStyle name="_Расчет прил. по УЕТам_01012013_приложения к ДС_5 к ТС_2013" xfId="25"/>
    <cellStyle name="_Расчет прил. по УЕТам_01012013_приложения к ДС_7 к ТС_2013" xfId="26"/>
    <cellStyle name="_Расчет прил. по УЕТам_01012013_приложения к ДС_7 к ТС_2013" xfId="27"/>
    <cellStyle name="" xfId="28"/>
    <cellStyle name="" xfId="29"/>
    <cellStyle name="_ПРЕЙСКУРАНТ 2013 по СУЗам_01.03.2013" xfId="30"/>
    <cellStyle name="_ПРЕЙСКУРАНТ 2013 по СУЗам_01.03.2013" xfId="31"/>
    <cellStyle name="_ПРЕЙСКУРАНТ 2013 по СУЗам_01.03.2013_Приложение_1 к ДС_9 к ТС_2013" xfId="32"/>
    <cellStyle name="_ПРЕЙСКУРАНТ 2013 по СУЗам_01.03.2013_Приложение_1 к ДС_9 к ТС_2013" xfId="33"/>
    <cellStyle name="_ПРЕЙСКУРАНТ 2013 по СУЗам_01.03.2013_приложения к ДС_5 к ТС_2013" xfId="34"/>
    <cellStyle name="_ПРЕЙСКУРАНТ 2013 по СУЗам_01.03.2013_приложения к ДС_5 к ТС_2013" xfId="35"/>
    <cellStyle name="_ПРЕЙСКУРАНТ 2013 по СУЗам_01.03.2013_приложения к ДС_7 к ТС_2013" xfId="36"/>
    <cellStyle name="_ПРЕЙСКУРАНТ 2013 по СУЗам_01.03.2013_приложения к ДС_7 к ТС_2013" xfId="37"/>
    <cellStyle name="_Расчет прил. по УЕТам_01012013" xfId="38"/>
    <cellStyle name="_Расчет прил. по УЕТам_01012013" xfId="39"/>
    <cellStyle name="_Расчет прил. по УЕТам_01012013_Приложение_1 к ДС_9 к ТС_2013" xfId="40"/>
    <cellStyle name="_Расчет прил. по УЕТам_01012013_Приложение_1 к ДС_9 к ТС_2013" xfId="41"/>
    <cellStyle name="_Расчет прил. по УЕТам_01012013_приложения к ДС_5 к ТС_2013" xfId="42"/>
    <cellStyle name="_Расчет прил. по УЕТам_01012013_приложения к ДС_5 к ТС_2013" xfId="43"/>
    <cellStyle name="_Расчет прил. по УЕТам_01012013_приложения к ДС_7 к ТС_2013" xfId="44"/>
    <cellStyle name="_Расчет прил. по УЕТам_01012013_приложения к ДС_7 к ТС_2013" xfId="45"/>
    <cellStyle name="" xfId="46"/>
    <cellStyle name="1" xfId="47"/>
    <cellStyle name="2" xfId="48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Excel Built-in Normal" xfId="67"/>
    <cellStyle name="F2" xfId="68"/>
    <cellStyle name="F3" xfId="69"/>
    <cellStyle name="F4" xfId="70"/>
    <cellStyle name="F5" xfId="71"/>
    <cellStyle name="F6" xfId="72"/>
    <cellStyle name="F7" xfId="73"/>
    <cellStyle name="F8" xfId="74"/>
    <cellStyle name="Normal_Sheet2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Гиперссылка" xfId="1" builtinId="8"/>
    <cellStyle name="Гиперссылка 2" xfId="85"/>
    <cellStyle name="Денежный 2" xfId="86"/>
    <cellStyle name="Заголовок 1 2" xfId="87"/>
    <cellStyle name="Заголовок 2 2" xfId="88"/>
    <cellStyle name="Заголовок 3 2" xfId="89"/>
    <cellStyle name="Заголовок 4 2" xfId="90"/>
    <cellStyle name="Итог 2" xfId="91"/>
    <cellStyle name="Контрольная ячейка 2" xfId="92"/>
    <cellStyle name="Название 2" xfId="93"/>
    <cellStyle name="Нейтральный 2" xfId="94"/>
    <cellStyle name="Обычный" xfId="0" builtinId="0"/>
    <cellStyle name="Обычный 10" xfId="95"/>
    <cellStyle name="Обычный 10 2" xfId="96"/>
    <cellStyle name="Обычный 10 2 2" xfId="97"/>
    <cellStyle name="Обычный 10 3" xfId="98"/>
    <cellStyle name="Обычный 10_РПН 01.01.2015" xfId="99"/>
    <cellStyle name="Обычный 11" xfId="100"/>
    <cellStyle name="Обычный 11 2" xfId="101"/>
    <cellStyle name="Обычный 11 2 2" xfId="102"/>
    <cellStyle name="Обычный 11 2 3" xfId="103"/>
    <cellStyle name="Обычный 11 3" xfId="104"/>
    <cellStyle name="Обычный 12" xfId="105"/>
    <cellStyle name="Обычный 12 2" xfId="106"/>
    <cellStyle name="Обычный 13" xfId="107"/>
    <cellStyle name="Обычный 13 2" xfId="108"/>
    <cellStyle name="Обычный 14" xfId="109"/>
    <cellStyle name="Обычный 14 2" xfId="110"/>
    <cellStyle name="Обычный 15" xfId="111"/>
    <cellStyle name="Обычный 15 2" xfId="112"/>
    <cellStyle name="Обычный 16" xfId="113"/>
    <cellStyle name="Обычный 16 2" xfId="114"/>
    <cellStyle name="Обычный 17" xfId="115"/>
    <cellStyle name="Обычный 17 2" xfId="116"/>
    <cellStyle name="Обычный 18" xfId="117"/>
    <cellStyle name="Обычный 18 2" xfId="118"/>
    <cellStyle name="Обычный 19" xfId="119"/>
    <cellStyle name="Обычный 19 2" xfId="120"/>
    <cellStyle name="Обычный 2" xfId="121"/>
    <cellStyle name="Обычный 2 2" xfId="122"/>
    <cellStyle name="Обычный 2 2 2" xfId="123"/>
    <cellStyle name="Обычный 2 2 3" xfId="124"/>
    <cellStyle name="Обычный 2 2 3 2" xfId="125"/>
    <cellStyle name="Обычный 2 2 3 2 2" xfId="126"/>
    <cellStyle name="Обычный 2 2 3 2 2 2" xfId="127"/>
    <cellStyle name="Обычный 2 2 3 2 3" xfId="128"/>
    <cellStyle name="Обычный 2 2 3 3" xfId="129"/>
    <cellStyle name="Обычный 2 2 3 3 2" xfId="130"/>
    <cellStyle name="Обычный 2 2 3 3 2 2" xfId="131"/>
    <cellStyle name="Обычный 2 2 3 3 3" xfId="132"/>
    <cellStyle name="Обычный 2 2 3 4" xfId="133"/>
    <cellStyle name="Обычный 2 2 4" xfId="134"/>
    <cellStyle name="Обычный 2 2 4 2" xfId="135"/>
    <cellStyle name="Обычный 2 2 5" xfId="136"/>
    <cellStyle name="Обычный 2 2 5 2" xfId="137"/>
    <cellStyle name="Обычный 2 2_РПН 01.01.2015" xfId="138"/>
    <cellStyle name="Обычный 2 3" xfId="139"/>
    <cellStyle name="Обычный 2 4" xfId="140"/>
    <cellStyle name="Обычный 2 5" xfId="141"/>
    <cellStyle name="Обычный 20" xfId="142"/>
    <cellStyle name="Обычный 20 2" xfId="143"/>
    <cellStyle name="Обычный 21" xfId="144"/>
    <cellStyle name="Обычный 22" xfId="145"/>
    <cellStyle name="Обычный 23" xfId="146"/>
    <cellStyle name="Обычный 24" xfId="147"/>
    <cellStyle name="Обычный 25" xfId="148"/>
    <cellStyle name="Обычный 26" xfId="149"/>
    <cellStyle name="Обычный 27" xfId="150"/>
    <cellStyle name="Обычный 28" xfId="151"/>
    <cellStyle name="Обычный 28 2" xfId="152"/>
    <cellStyle name="Обычный 28 2 2" xfId="153"/>
    <cellStyle name="Обычный 28 3" xfId="154"/>
    <cellStyle name="Обычный 29" xfId="155"/>
    <cellStyle name="Обычный 29 2" xfId="156"/>
    <cellStyle name="Обычный 3" xfId="157"/>
    <cellStyle name="Обычный 3 2" xfId="158"/>
    <cellStyle name="Обычный 3 2 2" xfId="159"/>
    <cellStyle name="Обычный 3 2 3" xfId="160"/>
    <cellStyle name="Обычный 3 2 3 2" xfId="161"/>
    <cellStyle name="Обычный 3 3" xfId="162"/>
    <cellStyle name="Обычный 3 4" xfId="163"/>
    <cellStyle name="Обычный 3 4 2" xfId="164"/>
    <cellStyle name="Обычный 3 5" xfId="165"/>
    <cellStyle name="Обычный 3_РПН 01.01.2015" xfId="166"/>
    <cellStyle name="Обычный 30" xfId="167"/>
    <cellStyle name="Обычный 30 2" xfId="168"/>
    <cellStyle name="Обычный 31" xfId="169"/>
    <cellStyle name="Обычный 31 2" xfId="170"/>
    <cellStyle name="Обычный 32" xfId="171"/>
    <cellStyle name="Обычный 33" xfId="172"/>
    <cellStyle name="Обычный 4" xfId="173"/>
    <cellStyle name="Обычный 4 2" xfId="174"/>
    <cellStyle name="Обычный 5" xfId="175"/>
    <cellStyle name="Обычный 5 2" xfId="176"/>
    <cellStyle name="Обычный 6" xfId="177"/>
    <cellStyle name="Обычный 6 2" xfId="178"/>
    <cellStyle name="Обычный 6 2 2" xfId="179"/>
    <cellStyle name="Обычный 6 2 2 2" xfId="180"/>
    <cellStyle name="Обычный 6 3" xfId="181"/>
    <cellStyle name="Обычный 6 4" xfId="182"/>
    <cellStyle name="Обычный 7" xfId="183"/>
    <cellStyle name="Обычный 8" xfId="184"/>
    <cellStyle name="Обычный 9" xfId="185"/>
    <cellStyle name="Обычный 9 2" xfId="186"/>
    <cellStyle name="Плохой 2" xfId="187"/>
    <cellStyle name="Пояснение 2" xfId="188"/>
    <cellStyle name="Примечание 2" xfId="189"/>
    <cellStyle name="Процентный 2" xfId="190"/>
    <cellStyle name="Процентный 3" xfId="191"/>
    <cellStyle name="Процентный 3 2" xfId="192"/>
    <cellStyle name="Связанная ячейка 2" xfId="193"/>
    <cellStyle name="ТЕКСТ" xfId="194"/>
    <cellStyle name="Текст предупреждения 2" xfId="195"/>
    <cellStyle name="Финансовый [0] 2" xfId="196"/>
    <cellStyle name="Финансовый 10" xfId="197"/>
    <cellStyle name="Финансовый 11" xfId="198"/>
    <cellStyle name="Финансовый 12" xfId="199"/>
    <cellStyle name="Финансовый 13" xfId="200"/>
    <cellStyle name="Финансовый 13 2" xfId="201"/>
    <cellStyle name="Финансовый 14" xfId="202"/>
    <cellStyle name="Финансовый 14 2" xfId="203"/>
    <cellStyle name="Финансовый 2" xfId="204"/>
    <cellStyle name="Финансовый 2 2" xfId="205"/>
    <cellStyle name="Финансовый 2 3" xfId="206"/>
    <cellStyle name="Финансовый 3" xfId="207"/>
    <cellStyle name="Финансовый 3 2" xfId="208"/>
    <cellStyle name="Финансовый 4" xfId="209"/>
    <cellStyle name="Финансовый 5" xfId="210"/>
    <cellStyle name="Финансовый 6" xfId="211"/>
    <cellStyle name="Финансовый 6 2" xfId="212"/>
    <cellStyle name="Финансовый 6 2 2" xfId="213"/>
    <cellStyle name="Финансовый 6 2 3" xfId="214"/>
    <cellStyle name="Финансовый 6 3" xfId="215"/>
    <cellStyle name="Финансовый 7" xfId="216"/>
    <cellStyle name="Финансовый 8" xfId="217"/>
    <cellStyle name="Финансовый 9" xfId="218"/>
    <cellStyle name="Хороший 2" xfId="219"/>
    <cellStyle name="ЏђЋ–…Ќ’Ќ›‰" xfId="2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YiVa\Desktop\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56;&#1072;&#1079;&#1088;&#1072;&#1073;&#1086;&#1090;&#1082;&#1072;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7%20&#1075;&#1086;&#1076;\&#1044;&#1083;&#1103;%20&#1088;&#1072;&#1089;&#1095;&#1077;&#1090;&#1072;%20&#1090;&#1072;&#1088;&#1080;&#1092;&#1086;&#1074;\&#1040;&#1055;&#1055;\&#1064;&#1072;&#1073;&#1083;&#1086;&#1085;%20&#1076;&#1083;&#1103;%20&#1052;&#1054;_&#1085;&#1072;_2017_&#1072;&#1087;&#1087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43;&#1045;&#1053;&#1058;&#1040;&#1056;&#1048;&#1060;&#1053;&#1054;&#1045;\&#1043;&#1077;&#1085;&#1090;&#1072;&#1088;&#1080;&#1092;&#1085;&#1086;&#1077;%20&#1085;&#1072;%202009%20&#1075;&#1086;&#1076;\&#1043;&#1058;&#1057;%20-%200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43;&#1045;&#1053;&#1058;&#1040;&#1056;&#1048;&#1060;&#1053;&#1054;&#1045;%20&#1089;%20&#1087;&#1088;&#1080;&#1083;&#1086;&#1078;&#1077;&#1085;&#1080;&#1103;&#1084;&#1080;\&#1044;&#1086;&#1087;.&#1089;&#1086;&#1075;&#1083;.%20&#1082;%20&#1043;&#1058;&#1057;%20&#1086;&#1090;%203%20&#1089;&#1077;&#1085;&#1090;&#1103;&#1073;&#1088;&#1103;%202008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56;&#1072;&#1079;&#1088;&#1072;&#1073;&#1086;&#1090;&#1082;&#1072;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9%20&#1075;&#1086;&#1076;\&#1044;&#1051;&#1071;%20&#1056;&#1040;&#1057;&#1063;&#1045;&#1058;&#1040;%20&#1058;&#1040;&#1056;&#1048;&#1060;&#1054;&#1042;\&#1042;&#1052;&#1055;\&#1058;&#1072;&#1088;&#1080;&#1092;&#1099;_&#1042;&#1052;&#1055;_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проф"/>
      <sheetName val="проф_общий"/>
      <sheetName val="апп"/>
      <sheetName val="апп_общий"/>
      <sheetName val="спец"/>
      <sheetName val="спец_общий"/>
      <sheetName val="Обьемы_апп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  <row r="7">
          <cell r="D7" t="str">
            <v>Врач-акушер-гинеколог цехового врачебного участка</v>
          </cell>
        </row>
        <row r="8">
          <cell r="D8" t="str">
            <v>Врач-аллерголог-иммунолог</v>
          </cell>
        </row>
        <row r="9">
          <cell r="D9" t="str">
            <v>Врач-анестезиолог-реаниматолог</v>
          </cell>
        </row>
        <row r="10">
          <cell r="D10" t="str">
            <v>Врач-гастроэнтеролог</v>
          </cell>
        </row>
        <row r="11">
          <cell r="D11" t="str">
            <v>Врач-гематолог</v>
          </cell>
        </row>
        <row r="12">
          <cell r="D12" t="str">
            <v>Врач-генетик</v>
          </cell>
        </row>
        <row r="13">
          <cell r="D13" t="str">
            <v>Врач-гериатр</v>
          </cell>
        </row>
        <row r="14">
          <cell r="D14" t="str">
            <v>Врач-дерматовенеролог</v>
          </cell>
        </row>
        <row r="15">
          <cell r="D15" t="str">
            <v>Врач-детский онколог</v>
          </cell>
        </row>
        <row r="16">
          <cell r="D16" t="str">
            <v>Врач-детский хирург</v>
          </cell>
        </row>
        <row r="17">
          <cell r="D17" t="str">
            <v>Врач-детский эндокринолог</v>
          </cell>
        </row>
        <row r="18">
          <cell r="D18" t="str">
            <v>Врач-диабетолог</v>
          </cell>
        </row>
        <row r="19">
          <cell r="D19" t="str">
            <v>Врач-диетолог</v>
          </cell>
        </row>
        <row r="20">
          <cell r="D20" t="str">
            <v>Врач-инфекционист</v>
          </cell>
        </row>
        <row r="21">
          <cell r="D21" t="str">
            <v>Врач-кардиолог</v>
          </cell>
        </row>
        <row r="22">
          <cell r="D22" t="str">
            <v>Врач-детский кардиолог</v>
          </cell>
        </row>
        <row r="23">
          <cell r="D23" t="str">
            <v>Врач-ревматолог</v>
          </cell>
        </row>
        <row r="24">
          <cell r="D24" t="str">
            <v>Врач-колопроктолог</v>
          </cell>
        </row>
        <row r="25">
          <cell r="D25" t="str">
            <v>Врач-лаборант генетик</v>
          </cell>
        </row>
        <row r="26">
          <cell r="D26" t="str">
            <v>Врач по лечебной физкультуре</v>
          </cell>
        </row>
        <row r="27">
          <cell r="D27" t="str">
            <v>Врач-невролог</v>
          </cell>
        </row>
        <row r="28">
          <cell r="D28" t="str">
            <v>Врач-нейрохирург</v>
          </cell>
        </row>
        <row r="29">
          <cell r="D29" t="str">
            <v>Врач-нефролог</v>
          </cell>
        </row>
        <row r="30">
          <cell r="D30" t="str">
            <v>Врач общей практики (семейный врач)</v>
          </cell>
        </row>
        <row r="31">
          <cell r="D31" t="str">
            <v>Врач-онколог</v>
          </cell>
        </row>
        <row r="32">
          <cell r="D32" t="str">
            <v>Врач-оториноларинголог</v>
          </cell>
        </row>
        <row r="33">
          <cell r="D33" t="str">
            <v>Врач-офтальмолог</v>
          </cell>
        </row>
        <row r="34">
          <cell r="D34" t="str">
            <v>Врач-педиатр</v>
          </cell>
        </row>
        <row r="35">
          <cell r="D35" t="str">
            <v>Врач-педиатр участковый</v>
          </cell>
        </row>
        <row r="36">
          <cell r="D36" t="str">
            <v>Врач-педиатр городской (районный)</v>
          </cell>
        </row>
        <row r="37">
          <cell r="D37" t="str">
            <v>Врач-неонатолог</v>
          </cell>
        </row>
        <row r="38">
          <cell r="D38" t="str">
            <v>Врач-профпатолог</v>
          </cell>
        </row>
        <row r="39">
          <cell r="D39" t="str">
            <v>Врач-пульмонолог</v>
          </cell>
        </row>
        <row r="40">
          <cell r="D40" t="str">
            <v>Врач по медицинской реабилитации</v>
          </cell>
        </row>
        <row r="41">
          <cell r="D41" t="str">
            <v>Врач-сердечно-сосудистый хирург</v>
          </cell>
        </row>
        <row r="42">
          <cell r="D42" t="str">
            <v>Врач-сурдолог-оториноларинголог</v>
          </cell>
        </row>
        <row r="43">
          <cell r="D43" t="str">
            <v>Врач-сурдолог-протезист</v>
          </cell>
        </row>
        <row r="44">
          <cell r="D44" t="str">
            <v>Врач-терапевт</v>
          </cell>
        </row>
        <row r="45">
          <cell r="D45" t="str">
            <v>Врач-терапевт участковый</v>
          </cell>
        </row>
        <row r="46">
          <cell r="D46" t="str">
            <v>Врач-терапевт подростковый</v>
          </cell>
        </row>
        <row r="47">
          <cell r="D47" t="str">
            <v>Врач-терапевт участковый цехового врачебного участка</v>
          </cell>
        </row>
        <row r="48">
          <cell r="D48" t="str">
            <v>Врач-травматолог-ортопед</v>
          </cell>
        </row>
        <row r="49">
          <cell r="D49" t="str">
            <v>Врач-уролог</v>
          </cell>
        </row>
        <row r="50">
          <cell r="D50" t="str">
            <v>Врач-детский уролог-андролог</v>
          </cell>
        </row>
        <row r="51">
          <cell r="D51" t="str">
            <v>Врач-физиотерапевт</v>
          </cell>
        </row>
        <row r="52">
          <cell r="D52" t="str">
            <v>Врач-фтизиатр</v>
          </cell>
        </row>
        <row r="53">
          <cell r="D53" t="str">
            <v>Врач-фтизиатр участковый</v>
          </cell>
        </row>
        <row r="54">
          <cell r="D54" t="str">
            <v>Врач-хирург</v>
          </cell>
        </row>
        <row r="55">
          <cell r="D55" t="str">
            <v>Врач-эндокринолог</v>
          </cell>
        </row>
        <row r="56">
          <cell r="D56" t="str">
            <v>Фельдшер</v>
          </cell>
        </row>
        <row r="57">
          <cell r="D57" t="str">
            <v>Акушер</v>
          </cell>
        </row>
        <row r="58">
          <cell r="D58" t="str">
            <v>Медицинская сестра</v>
          </cell>
        </row>
      </sheetData>
      <sheetData sheetId="3"/>
      <sheetData sheetId="4">
        <row r="5">
          <cell r="B5" t="str">
            <v>МО ГО "Сыктывкар"</v>
          </cell>
        </row>
      </sheetData>
      <sheetData sheetId="5"/>
      <sheetData sheetId="6">
        <row r="1">
          <cell r="L1" t="e">
            <v>#N/A</v>
          </cell>
        </row>
      </sheetData>
      <sheetData sheetId="7"/>
      <sheetData sheetId="8">
        <row r="5">
          <cell r="C5">
            <v>3009</v>
          </cell>
        </row>
      </sheetData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2018"/>
      <sheetName val="исх_дан"/>
      <sheetName val="норм"/>
      <sheetName val="с 01.01.19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outlinePr summaryBelow="0" summaryRight="0"/>
  </sheetPr>
  <dimension ref="A1:X143"/>
  <sheetViews>
    <sheetView tabSelected="1" zoomScale="86" zoomScaleNormal="86" workbookViewId="0">
      <pane xSplit="12" ySplit="5" topLeftCell="M124" activePane="bottomRight" state="frozen"/>
      <selection pane="topRight" activeCell="M1" sqref="M1"/>
      <selection pane="bottomLeft" activeCell="A6" sqref="A6"/>
      <selection pane="bottomRight" activeCell="M6" sqref="M6"/>
    </sheetView>
  </sheetViews>
  <sheetFormatPr defaultRowHeight="15" outlineLevelRow="1" outlineLevelCol="1"/>
  <cols>
    <col min="1" max="1" width="16.5703125" style="1" customWidth="1"/>
    <col min="2" max="2" width="9.28515625" style="1" customWidth="1"/>
    <col min="3" max="3" width="36.5703125" style="1" customWidth="1" collapsed="1"/>
    <col min="4" max="4" width="45.85546875" style="1" hidden="1" customWidth="1" outlineLevel="1"/>
    <col min="5" max="5" width="30.28515625" style="1" hidden="1" customWidth="1" outlineLevel="1"/>
    <col min="6" max="6" width="31.28515625" style="1" hidden="1" customWidth="1" outlineLevel="1"/>
    <col min="7" max="7" width="33.5703125" style="1" hidden="1" customWidth="1" outlineLevel="1"/>
    <col min="8" max="8" width="16.140625" style="1" customWidth="1" collapsed="1"/>
    <col min="9" max="9" width="12.28515625" style="1" hidden="1" customWidth="1" outlineLevel="1"/>
    <col min="10" max="12" width="13.28515625" style="1" hidden="1" customWidth="1" outlineLevel="1"/>
    <col min="13" max="13" width="17.7109375" style="1" customWidth="1"/>
    <col min="14" max="24" width="13.7109375" style="1" customWidth="1"/>
    <col min="25" max="16384" width="9.140625" style="1"/>
  </cols>
  <sheetData>
    <row r="1" spans="1:24" ht="75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5" customHeight="1">
      <c r="J2" s="23" t="s">
        <v>1</v>
      </c>
      <c r="K2" s="23"/>
      <c r="L2" s="23"/>
      <c r="M2" s="25" t="s">
        <v>2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</row>
    <row r="3" spans="1:24">
      <c r="J3" s="23"/>
      <c r="K3" s="23"/>
      <c r="L3" s="23"/>
      <c r="M3" s="21">
        <v>110002</v>
      </c>
      <c r="N3" s="21">
        <v>110004</v>
      </c>
      <c r="O3" s="21">
        <v>110008</v>
      </c>
      <c r="P3" s="21">
        <v>110010</v>
      </c>
      <c r="Q3" s="21">
        <v>110013</v>
      </c>
      <c r="R3" s="21">
        <v>110060</v>
      </c>
      <c r="S3" s="21">
        <v>110064</v>
      </c>
      <c r="T3" s="21">
        <v>110068</v>
      </c>
      <c r="U3" s="21">
        <v>110014</v>
      </c>
      <c r="V3" s="21">
        <v>110017</v>
      </c>
      <c r="W3" s="21">
        <v>110019</v>
      </c>
      <c r="X3" s="21">
        <v>110035</v>
      </c>
    </row>
    <row r="4" spans="1:24" s="7" customFormat="1" ht="108.75" customHeight="1" collapsed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4" t="s">
        <v>9</v>
      </c>
      <c r="H4" s="5" t="s">
        <v>10</v>
      </c>
      <c r="I4" s="6" t="s">
        <v>11</v>
      </c>
      <c r="J4" s="24" t="s">
        <v>12</v>
      </c>
      <c r="K4" s="24"/>
      <c r="L4" s="24"/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20</v>
      </c>
      <c r="T4" s="21" t="s">
        <v>21</v>
      </c>
      <c r="U4" s="21" t="s">
        <v>22</v>
      </c>
      <c r="V4" s="21" t="s">
        <v>23</v>
      </c>
      <c r="W4" s="21" t="s">
        <v>24</v>
      </c>
      <c r="X4" s="21" t="s">
        <v>274</v>
      </c>
    </row>
    <row r="5" spans="1:24" ht="22.5" hidden="1" customHeight="1" outlineLevel="1">
      <c r="B5" s="8"/>
      <c r="C5" s="8"/>
      <c r="D5" s="9"/>
      <c r="E5" s="8"/>
      <c r="F5" s="8"/>
      <c r="G5" s="8"/>
      <c r="H5" s="8"/>
      <c r="I5" s="9" t="s">
        <v>13</v>
      </c>
      <c r="J5" s="10">
        <v>1.7</v>
      </c>
      <c r="K5" s="10">
        <v>1.8</v>
      </c>
      <c r="L5" s="10">
        <v>2.1</v>
      </c>
      <c r="M5" s="9">
        <v>1.7</v>
      </c>
      <c r="N5" s="9">
        <v>1.7</v>
      </c>
      <c r="O5" s="9">
        <v>1.7</v>
      </c>
      <c r="P5" s="9">
        <v>1.7</v>
      </c>
      <c r="Q5" s="9">
        <v>1.7</v>
      </c>
      <c r="R5" s="9">
        <v>1.7</v>
      </c>
      <c r="S5" s="9">
        <v>1.7</v>
      </c>
      <c r="T5" s="9">
        <v>1.7</v>
      </c>
      <c r="U5" s="9">
        <v>1.8</v>
      </c>
      <c r="V5" s="9">
        <v>1.8</v>
      </c>
      <c r="W5" s="9">
        <v>1.8</v>
      </c>
      <c r="X5" s="9">
        <v>2.1</v>
      </c>
    </row>
    <row r="6" spans="1:24" s="16" customFormat="1" ht="25.5" customHeight="1" collapsed="1">
      <c r="A6" s="11"/>
      <c r="B6" s="11">
        <v>1</v>
      </c>
      <c r="C6" s="12" t="s">
        <v>25</v>
      </c>
      <c r="D6" s="13"/>
      <c r="E6" s="11"/>
      <c r="F6" s="11"/>
      <c r="G6" s="11"/>
      <c r="H6" s="14">
        <v>162105</v>
      </c>
      <c r="I6" s="12">
        <v>0.15</v>
      </c>
      <c r="J6" s="12">
        <f t="shared" ref="J6:L37" si="0">ROUND($I6*J$5/(1-$I6+$I6*J$5),4)</f>
        <v>0.23080000000000001</v>
      </c>
      <c r="K6" s="12">
        <f t="shared" si="0"/>
        <v>0.24110000000000001</v>
      </c>
      <c r="L6" s="12">
        <f t="shared" si="0"/>
        <v>0.27039999999999997</v>
      </c>
      <c r="M6" s="15">
        <f>ROUND($H6*(M$5*$I6+(1-$I6)),2)</f>
        <v>179126.03</v>
      </c>
      <c r="N6" s="15">
        <f t="shared" ref="N6:X32" si="1">ROUND($H6*(N$5*$I6+(1-$I6)),2)</f>
        <v>179126.03</v>
      </c>
      <c r="O6" s="15">
        <f t="shared" si="1"/>
        <v>179126.03</v>
      </c>
      <c r="P6" s="15">
        <f t="shared" si="1"/>
        <v>179126.03</v>
      </c>
      <c r="Q6" s="15">
        <f t="shared" si="1"/>
        <v>179126.03</v>
      </c>
      <c r="R6" s="15">
        <f t="shared" si="1"/>
        <v>179126.03</v>
      </c>
      <c r="S6" s="15">
        <f t="shared" si="1"/>
        <v>179126.03</v>
      </c>
      <c r="T6" s="15">
        <f t="shared" si="1"/>
        <v>179126.03</v>
      </c>
      <c r="U6" s="15">
        <f t="shared" si="1"/>
        <v>181557.6</v>
      </c>
      <c r="V6" s="15">
        <f t="shared" si="1"/>
        <v>181557.6</v>
      </c>
      <c r="W6" s="15">
        <f t="shared" si="1"/>
        <v>181557.6</v>
      </c>
      <c r="X6" s="15">
        <f t="shared" si="1"/>
        <v>188852.33</v>
      </c>
    </row>
    <row r="7" spans="1:24" s="20" customFormat="1" ht="75" hidden="1" outlineLevel="1">
      <c r="A7" s="17" t="s">
        <v>45</v>
      </c>
      <c r="B7" s="17">
        <v>1</v>
      </c>
      <c r="C7" s="17" t="s">
        <v>25</v>
      </c>
      <c r="D7" s="17" t="s">
        <v>46</v>
      </c>
      <c r="E7" s="17">
        <v>0</v>
      </c>
      <c r="F7" s="17">
        <v>0</v>
      </c>
      <c r="G7" s="17" t="s">
        <v>47</v>
      </c>
      <c r="H7" s="18">
        <v>162105</v>
      </c>
      <c r="I7" s="17">
        <v>0.15</v>
      </c>
      <c r="J7" s="17">
        <f t="shared" si="0"/>
        <v>0.23080000000000001</v>
      </c>
      <c r="K7" s="17">
        <f t="shared" si="0"/>
        <v>0.24110000000000001</v>
      </c>
      <c r="L7" s="17">
        <f t="shared" si="0"/>
        <v>0.27039999999999997</v>
      </c>
      <c r="M7" s="19">
        <f>ROUND($H7*(M$5*$I7+(1-$I7)),2)</f>
        <v>179126.03</v>
      </c>
      <c r="N7" s="19">
        <f t="shared" si="1"/>
        <v>179126.03</v>
      </c>
      <c r="O7" s="19">
        <f t="shared" si="1"/>
        <v>179126.03</v>
      </c>
      <c r="P7" s="19">
        <f t="shared" si="1"/>
        <v>179126.03</v>
      </c>
      <c r="Q7" s="19">
        <f t="shared" si="1"/>
        <v>179126.03</v>
      </c>
      <c r="R7" s="19">
        <f t="shared" si="1"/>
        <v>179126.03</v>
      </c>
      <c r="S7" s="19">
        <f t="shared" si="1"/>
        <v>179126.03</v>
      </c>
      <c r="T7" s="19">
        <f t="shared" si="1"/>
        <v>179126.03</v>
      </c>
      <c r="U7" s="19">
        <f t="shared" si="1"/>
        <v>181557.6</v>
      </c>
      <c r="V7" s="19">
        <f t="shared" si="1"/>
        <v>181557.6</v>
      </c>
      <c r="W7" s="19">
        <f t="shared" si="1"/>
        <v>181557.6</v>
      </c>
      <c r="X7" s="19">
        <f t="shared" si="1"/>
        <v>188852.33</v>
      </c>
    </row>
    <row r="8" spans="1:24" s="20" customFormat="1" ht="105" hidden="1" outlineLevel="1">
      <c r="A8" s="17" t="s">
        <v>48</v>
      </c>
      <c r="B8" s="17">
        <v>1</v>
      </c>
      <c r="C8" s="17" t="s">
        <v>25</v>
      </c>
      <c r="D8" s="17" t="s">
        <v>49</v>
      </c>
      <c r="E8" s="17">
        <v>0</v>
      </c>
      <c r="F8" s="17">
        <v>0</v>
      </c>
      <c r="G8" s="17" t="s">
        <v>50</v>
      </c>
      <c r="H8" s="18">
        <v>162105</v>
      </c>
      <c r="I8" s="17">
        <v>0.15</v>
      </c>
      <c r="J8" s="17">
        <f t="shared" si="0"/>
        <v>0.23080000000000001</v>
      </c>
      <c r="K8" s="17">
        <f t="shared" si="0"/>
        <v>0.24110000000000001</v>
      </c>
      <c r="L8" s="17">
        <f t="shared" si="0"/>
        <v>0.27039999999999997</v>
      </c>
      <c r="M8" s="19">
        <f t="shared" ref="M8:X58" si="2">ROUND($H8*(M$5*$I8+(1-$I8)),2)</f>
        <v>179126.03</v>
      </c>
      <c r="N8" s="19">
        <f t="shared" si="1"/>
        <v>179126.03</v>
      </c>
      <c r="O8" s="19">
        <f t="shared" si="1"/>
        <v>179126.03</v>
      </c>
      <c r="P8" s="19">
        <f t="shared" si="1"/>
        <v>179126.03</v>
      </c>
      <c r="Q8" s="19">
        <f t="shared" si="1"/>
        <v>179126.03</v>
      </c>
      <c r="R8" s="19">
        <f t="shared" si="1"/>
        <v>179126.03</v>
      </c>
      <c r="S8" s="19">
        <f t="shared" si="1"/>
        <v>179126.03</v>
      </c>
      <c r="T8" s="19">
        <f t="shared" si="1"/>
        <v>179126.03</v>
      </c>
      <c r="U8" s="19">
        <f t="shared" si="1"/>
        <v>181557.6</v>
      </c>
      <c r="V8" s="19">
        <f t="shared" si="1"/>
        <v>181557.6</v>
      </c>
      <c r="W8" s="19">
        <f t="shared" si="1"/>
        <v>181557.6</v>
      </c>
      <c r="X8" s="19">
        <f t="shared" si="1"/>
        <v>188852.33</v>
      </c>
    </row>
    <row r="9" spans="1:24" s="20" customFormat="1" ht="78.75" hidden="1" customHeight="1" outlineLevel="1">
      <c r="A9" s="17" t="s">
        <v>51</v>
      </c>
      <c r="B9" s="17">
        <v>1</v>
      </c>
      <c r="C9" s="17" t="s">
        <v>25</v>
      </c>
      <c r="D9" s="17" t="s">
        <v>52</v>
      </c>
      <c r="E9" s="17">
        <v>0</v>
      </c>
      <c r="F9" s="17">
        <v>0</v>
      </c>
      <c r="G9" s="17" t="s">
        <v>53</v>
      </c>
      <c r="H9" s="18">
        <v>162105</v>
      </c>
      <c r="I9" s="17">
        <v>0.15</v>
      </c>
      <c r="J9" s="17">
        <f t="shared" si="0"/>
        <v>0.23080000000000001</v>
      </c>
      <c r="K9" s="17">
        <f t="shared" si="0"/>
        <v>0.24110000000000001</v>
      </c>
      <c r="L9" s="17">
        <f t="shared" si="0"/>
        <v>0.27039999999999997</v>
      </c>
      <c r="M9" s="19">
        <f t="shared" si="2"/>
        <v>179126.03</v>
      </c>
      <c r="N9" s="19">
        <f t="shared" si="1"/>
        <v>179126.03</v>
      </c>
      <c r="O9" s="19">
        <f t="shared" si="1"/>
        <v>179126.03</v>
      </c>
      <c r="P9" s="19">
        <f t="shared" si="1"/>
        <v>179126.03</v>
      </c>
      <c r="Q9" s="19">
        <f t="shared" si="1"/>
        <v>179126.03</v>
      </c>
      <c r="R9" s="19">
        <f t="shared" si="1"/>
        <v>179126.03</v>
      </c>
      <c r="S9" s="19">
        <f t="shared" si="1"/>
        <v>179126.03</v>
      </c>
      <c r="T9" s="19">
        <f t="shared" si="1"/>
        <v>179126.03</v>
      </c>
      <c r="U9" s="19">
        <f t="shared" si="1"/>
        <v>181557.6</v>
      </c>
      <c r="V9" s="19">
        <f t="shared" si="1"/>
        <v>181557.6</v>
      </c>
      <c r="W9" s="19">
        <f t="shared" si="1"/>
        <v>181557.6</v>
      </c>
      <c r="X9" s="19">
        <f t="shared" si="1"/>
        <v>188852.33</v>
      </c>
    </row>
    <row r="10" spans="1:24" s="16" customFormat="1" ht="25.5" customHeight="1" collapsed="1">
      <c r="A10" s="11"/>
      <c r="B10" s="11">
        <v>2</v>
      </c>
      <c r="C10" s="12" t="s">
        <v>25</v>
      </c>
      <c r="D10" s="13"/>
      <c r="E10" s="11"/>
      <c r="F10" s="11"/>
      <c r="G10" s="11"/>
      <c r="H10" s="14">
        <v>173690</v>
      </c>
      <c r="I10" s="12">
        <v>0.3</v>
      </c>
      <c r="J10" s="12">
        <f t="shared" si="0"/>
        <v>0.42149999999999999</v>
      </c>
      <c r="K10" s="12">
        <f t="shared" si="0"/>
        <v>0.4355</v>
      </c>
      <c r="L10" s="12">
        <f t="shared" si="0"/>
        <v>0.47370000000000001</v>
      </c>
      <c r="M10" s="15">
        <f>ROUND($H10*(M$5*$I10+(1-$I10)),2)</f>
        <v>210164.9</v>
      </c>
      <c r="N10" s="15">
        <f t="shared" si="1"/>
        <v>210164.9</v>
      </c>
      <c r="O10" s="15">
        <f t="shared" si="1"/>
        <v>210164.9</v>
      </c>
      <c r="P10" s="15">
        <f t="shared" si="1"/>
        <v>210164.9</v>
      </c>
      <c r="Q10" s="15">
        <f t="shared" si="1"/>
        <v>210164.9</v>
      </c>
      <c r="R10" s="15">
        <f t="shared" si="1"/>
        <v>210164.9</v>
      </c>
      <c r="S10" s="15">
        <f t="shared" si="1"/>
        <v>210164.9</v>
      </c>
      <c r="T10" s="15">
        <f t="shared" si="1"/>
        <v>210164.9</v>
      </c>
      <c r="U10" s="15">
        <f t="shared" si="1"/>
        <v>215375.6</v>
      </c>
      <c r="V10" s="15">
        <f t="shared" si="1"/>
        <v>215375.6</v>
      </c>
      <c r="W10" s="15">
        <f t="shared" si="1"/>
        <v>215375.6</v>
      </c>
      <c r="X10" s="15">
        <f t="shared" si="1"/>
        <v>231007.7</v>
      </c>
    </row>
    <row r="11" spans="1:24" s="20" customFormat="1" ht="45" hidden="1" outlineLevel="1">
      <c r="A11" s="17" t="s">
        <v>54</v>
      </c>
      <c r="B11" s="17">
        <v>2</v>
      </c>
      <c r="C11" s="17" t="s">
        <v>25</v>
      </c>
      <c r="D11" s="17" t="s">
        <v>55</v>
      </c>
      <c r="E11" s="17">
        <v>0</v>
      </c>
      <c r="F11" s="17">
        <v>0</v>
      </c>
      <c r="G11" s="17" t="s">
        <v>56</v>
      </c>
      <c r="H11" s="18">
        <v>173690</v>
      </c>
      <c r="I11" s="17">
        <v>0.3</v>
      </c>
      <c r="J11" s="17">
        <f t="shared" si="0"/>
        <v>0.42149999999999999</v>
      </c>
      <c r="K11" s="17">
        <f t="shared" si="0"/>
        <v>0.4355</v>
      </c>
      <c r="L11" s="17">
        <f t="shared" si="0"/>
        <v>0.47370000000000001</v>
      </c>
      <c r="M11" s="19">
        <f t="shared" si="2"/>
        <v>210164.9</v>
      </c>
      <c r="N11" s="19">
        <f t="shared" si="1"/>
        <v>210164.9</v>
      </c>
      <c r="O11" s="19">
        <f t="shared" si="1"/>
        <v>210164.9</v>
      </c>
      <c r="P11" s="19">
        <f t="shared" si="1"/>
        <v>210164.9</v>
      </c>
      <c r="Q11" s="19">
        <f t="shared" si="1"/>
        <v>210164.9</v>
      </c>
      <c r="R11" s="19">
        <f t="shared" si="1"/>
        <v>210164.9</v>
      </c>
      <c r="S11" s="19">
        <f t="shared" si="1"/>
        <v>210164.9</v>
      </c>
      <c r="T11" s="19">
        <f t="shared" si="1"/>
        <v>210164.9</v>
      </c>
      <c r="U11" s="19">
        <f t="shared" si="1"/>
        <v>215375.6</v>
      </c>
      <c r="V11" s="19">
        <f t="shared" si="1"/>
        <v>215375.6</v>
      </c>
      <c r="W11" s="19">
        <f t="shared" si="1"/>
        <v>215375.6</v>
      </c>
      <c r="X11" s="19">
        <f t="shared" si="1"/>
        <v>231007.7</v>
      </c>
    </row>
    <row r="12" spans="1:24" s="16" customFormat="1" ht="25.5" customHeight="1" collapsed="1">
      <c r="A12" s="11"/>
      <c r="B12" s="11">
        <v>3</v>
      </c>
      <c r="C12" s="12" t="s">
        <v>26</v>
      </c>
      <c r="D12" s="13"/>
      <c r="E12" s="11"/>
      <c r="F12" s="11"/>
      <c r="G12" s="11"/>
      <c r="H12" s="14">
        <v>123231</v>
      </c>
      <c r="I12" s="12">
        <v>0.3</v>
      </c>
      <c r="J12" s="12">
        <f t="shared" si="0"/>
        <v>0.42149999999999999</v>
      </c>
      <c r="K12" s="12">
        <f t="shared" si="0"/>
        <v>0.4355</v>
      </c>
      <c r="L12" s="12">
        <f t="shared" si="0"/>
        <v>0.47370000000000001</v>
      </c>
      <c r="M12" s="15">
        <f>ROUND($H12*(M$5*$I12+(1-$I12)),2)</f>
        <v>149109.51</v>
      </c>
      <c r="N12" s="15">
        <f t="shared" si="1"/>
        <v>149109.51</v>
      </c>
      <c r="O12" s="15">
        <f t="shared" si="1"/>
        <v>149109.51</v>
      </c>
      <c r="P12" s="15">
        <f t="shared" si="1"/>
        <v>149109.51</v>
      </c>
      <c r="Q12" s="15">
        <f t="shared" si="1"/>
        <v>149109.51</v>
      </c>
      <c r="R12" s="15">
        <f t="shared" si="1"/>
        <v>149109.51</v>
      </c>
      <c r="S12" s="15">
        <f t="shared" si="1"/>
        <v>149109.51</v>
      </c>
      <c r="T12" s="15">
        <f t="shared" si="1"/>
        <v>149109.51</v>
      </c>
      <c r="U12" s="15">
        <f t="shared" si="1"/>
        <v>152806.44</v>
      </c>
      <c r="V12" s="15">
        <f t="shared" si="1"/>
        <v>152806.44</v>
      </c>
      <c r="W12" s="15">
        <f t="shared" si="1"/>
        <v>152806.44</v>
      </c>
      <c r="X12" s="15">
        <f t="shared" si="1"/>
        <v>163897.23000000001</v>
      </c>
    </row>
    <row r="13" spans="1:24" s="20" customFormat="1" ht="135" hidden="1" outlineLevel="1">
      <c r="A13" s="17" t="s">
        <v>57</v>
      </c>
      <c r="B13" s="17">
        <v>3</v>
      </c>
      <c r="C13" s="17" t="s">
        <v>26</v>
      </c>
      <c r="D13" s="17" t="s">
        <v>58</v>
      </c>
      <c r="E13" s="17">
        <v>0</v>
      </c>
      <c r="F13" s="17">
        <v>0</v>
      </c>
      <c r="G13" s="17" t="s">
        <v>59</v>
      </c>
      <c r="H13" s="18">
        <v>123231</v>
      </c>
      <c r="I13" s="17">
        <v>0.3</v>
      </c>
      <c r="J13" s="17">
        <f t="shared" si="0"/>
        <v>0.42149999999999999</v>
      </c>
      <c r="K13" s="17">
        <f t="shared" si="0"/>
        <v>0.4355</v>
      </c>
      <c r="L13" s="17">
        <f t="shared" si="0"/>
        <v>0.47370000000000001</v>
      </c>
      <c r="M13" s="19">
        <f t="shared" si="2"/>
        <v>149109.51</v>
      </c>
      <c r="N13" s="19">
        <f t="shared" si="1"/>
        <v>149109.51</v>
      </c>
      <c r="O13" s="19">
        <f t="shared" si="1"/>
        <v>149109.51</v>
      </c>
      <c r="P13" s="19">
        <f t="shared" si="1"/>
        <v>149109.51</v>
      </c>
      <c r="Q13" s="19">
        <f t="shared" si="1"/>
        <v>149109.51</v>
      </c>
      <c r="R13" s="19">
        <f t="shared" si="1"/>
        <v>149109.51</v>
      </c>
      <c r="S13" s="19">
        <f t="shared" si="1"/>
        <v>149109.51</v>
      </c>
      <c r="T13" s="19">
        <f t="shared" si="1"/>
        <v>149109.51</v>
      </c>
      <c r="U13" s="19">
        <f t="shared" si="1"/>
        <v>152806.44</v>
      </c>
      <c r="V13" s="19">
        <f t="shared" si="1"/>
        <v>152806.44</v>
      </c>
      <c r="W13" s="19">
        <f t="shared" si="1"/>
        <v>152806.44</v>
      </c>
      <c r="X13" s="19">
        <f t="shared" si="1"/>
        <v>163897.23000000001</v>
      </c>
    </row>
    <row r="14" spans="1:24" s="20" customFormat="1" ht="165" hidden="1" outlineLevel="1">
      <c r="A14" s="17" t="s">
        <v>60</v>
      </c>
      <c r="B14" s="17">
        <v>3</v>
      </c>
      <c r="C14" s="17" t="s">
        <v>26</v>
      </c>
      <c r="D14" s="17" t="s">
        <v>61</v>
      </c>
      <c r="E14" s="17">
        <v>0</v>
      </c>
      <c r="F14" s="17">
        <v>0</v>
      </c>
      <c r="G14" s="17" t="s">
        <v>62</v>
      </c>
      <c r="H14" s="18">
        <v>123231</v>
      </c>
      <c r="I14" s="17">
        <v>0.3</v>
      </c>
      <c r="J14" s="17">
        <f t="shared" si="0"/>
        <v>0.42149999999999999</v>
      </c>
      <c r="K14" s="17">
        <f t="shared" si="0"/>
        <v>0.4355</v>
      </c>
      <c r="L14" s="17">
        <f t="shared" si="0"/>
        <v>0.47370000000000001</v>
      </c>
      <c r="M14" s="19">
        <f t="shared" si="2"/>
        <v>149109.51</v>
      </c>
      <c r="N14" s="19">
        <f t="shared" si="1"/>
        <v>149109.51</v>
      </c>
      <c r="O14" s="19">
        <f t="shared" si="1"/>
        <v>149109.51</v>
      </c>
      <c r="P14" s="19">
        <f t="shared" si="1"/>
        <v>149109.51</v>
      </c>
      <c r="Q14" s="19">
        <f t="shared" si="1"/>
        <v>149109.51</v>
      </c>
      <c r="R14" s="19">
        <f t="shared" si="1"/>
        <v>149109.51</v>
      </c>
      <c r="S14" s="19">
        <f t="shared" si="1"/>
        <v>149109.51</v>
      </c>
      <c r="T14" s="19">
        <f t="shared" si="1"/>
        <v>149109.51</v>
      </c>
      <c r="U14" s="19">
        <f t="shared" si="1"/>
        <v>152806.44</v>
      </c>
      <c r="V14" s="19">
        <f t="shared" si="1"/>
        <v>152806.44</v>
      </c>
      <c r="W14" s="19">
        <f t="shared" si="1"/>
        <v>152806.44</v>
      </c>
      <c r="X14" s="19">
        <f t="shared" si="1"/>
        <v>163897.23000000001</v>
      </c>
    </row>
    <row r="15" spans="1:24" s="16" customFormat="1" ht="25.5" customHeight="1" collapsed="1">
      <c r="A15" s="11"/>
      <c r="B15" s="11">
        <v>4</v>
      </c>
      <c r="C15" s="12" t="s">
        <v>26</v>
      </c>
      <c r="D15" s="13"/>
      <c r="E15" s="11"/>
      <c r="F15" s="11"/>
      <c r="G15" s="11"/>
      <c r="H15" s="14">
        <v>186119</v>
      </c>
      <c r="I15" s="12">
        <v>0.3</v>
      </c>
      <c r="J15" s="12">
        <f t="shared" si="0"/>
        <v>0.42149999999999999</v>
      </c>
      <c r="K15" s="12">
        <f t="shared" si="0"/>
        <v>0.4355</v>
      </c>
      <c r="L15" s="12">
        <f t="shared" si="0"/>
        <v>0.47370000000000001</v>
      </c>
      <c r="M15" s="15">
        <f>ROUND($H15*(M$5*$I15+(1-$I15)),2)</f>
        <v>225203.99</v>
      </c>
      <c r="N15" s="15">
        <f t="shared" si="1"/>
        <v>225203.99</v>
      </c>
      <c r="O15" s="15">
        <f t="shared" si="1"/>
        <v>225203.99</v>
      </c>
      <c r="P15" s="15">
        <f t="shared" si="1"/>
        <v>225203.99</v>
      </c>
      <c r="Q15" s="15">
        <f t="shared" si="1"/>
        <v>225203.99</v>
      </c>
      <c r="R15" s="15">
        <f t="shared" si="1"/>
        <v>225203.99</v>
      </c>
      <c r="S15" s="15">
        <f t="shared" si="1"/>
        <v>225203.99</v>
      </c>
      <c r="T15" s="15">
        <f t="shared" si="1"/>
        <v>225203.99</v>
      </c>
      <c r="U15" s="15">
        <f t="shared" si="1"/>
        <v>230787.56</v>
      </c>
      <c r="V15" s="15">
        <f t="shared" si="1"/>
        <v>230787.56</v>
      </c>
      <c r="W15" s="15">
        <f t="shared" si="1"/>
        <v>230787.56</v>
      </c>
      <c r="X15" s="15">
        <f t="shared" si="1"/>
        <v>247538.27</v>
      </c>
    </row>
    <row r="16" spans="1:24" s="20" customFormat="1" ht="120" hidden="1" outlineLevel="1">
      <c r="A16" s="17" t="s">
        <v>63</v>
      </c>
      <c r="B16" s="17">
        <v>4</v>
      </c>
      <c r="C16" s="17" t="s">
        <v>26</v>
      </c>
      <c r="D16" s="17" t="s">
        <v>64</v>
      </c>
      <c r="E16" s="17">
        <v>0</v>
      </c>
      <c r="F16" s="17">
        <v>0</v>
      </c>
      <c r="G16" s="17" t="s">
        <v>65</v>
      </c>
      <c r="H16" s="18">
        <v>186119</v>
      </c>
      <c r="I16" s="17">
        <v>0.3</v>
      </c>
      <c r="J16" s="17">
        <f t="shared" si="0"/>
        <v>0.42149999999999999</v>
      </c>
      <c r="K16" s="17">
        <f t="shared" si="0"/>
        <v>0.4355</v>
      </c>
      <c r="L16" s="17">
        <f t="shared" si="0"/>
        <v>0.47370000000000001</v>
      </c>
      <c r="M16" s="19">
        <f t="shared" si="2"/>
        <v>225203.99</v>
      </c>
      <c r="N16" s="19">
        <f t="shared" si="1"/>
        <v>225203.99</v>
      </c>
      <c r="O16" s="19">
        <f t="shared" si="1"/>
        <v>225203.99</v>
      </c>
      <c r="P16" s="19">
        <f t="shared" si="1"/>
        <v>225203.99</v>
      </c>
      <c r="Q16" s="19">
        <f t="shared" si="1"/>
        <v>225203.99</v>
      </c>
      <c r="R16" s="19">
        <f t="shared" si="1"/>
        <v>225203.99</v>
      </c>
      <c r="S16" s="19">
        <f t="shared" si="1"/>
        <v>225203.99</v>
      </c>
      <c r="T16" s="19">
        <f t="shared" si="1"/>
        <v>225203.99</v>
      </c>
      <c r="U16" s="19">
        <f t="shared" si="1"/>
        <v>230787.56</v>
      </c>
      <c r="V16" s="19">
        <f t="shared" si="1"/>
        <v>230787.56</v>
      </c>
      <c r="W16" s="19">
        <f t="shared" si="1"/>
        <v>230787.56</v>
      </c>
      <c r="X16" s="19">
        <f t="shared" si="1"/>
        <v>247538.27</v>
      </c>
    </row>
    <row r="17" spans="1:24" s="16" customFormat="1" ht="25.5" customHeight="1" collapsed="1">
      <c r="A17" s="11"/>
      <c r="B17" s="11">
        <v>5</v>
      </c>
      <c r="C17" s="12" t="s">
        <v>27</v>
      </c>
      <c r="D17" s="13"/>
      <c r="E17" s="11"/>
      <c r="F17" s="11"/>
      <c r="G17" s="11"/>
      <c r="H17" s="14">
        <v>129966</v>
      </c>
      <c r="I17" s="12">
        <v>0.15</v>
      </c>
      <c r="J17" s="12">
        <f t="shared" si="0"/>
        <v>0.23080000000000001</v>
      </c>
      <c r="K17" s="12">
        <f t="shared" si="0"/>
        <v>0.24110000000000001</v>
      </c>
      <c r="L17" s="12">
        <f t="shared" si="0"/>
        <v>0.27039999999999997</v>
      </c>
      <c r="M17" s="15">
        <f>ROUND($H17*(M$5*$I17+(1-$I17)),2)</f>
        <v>143612.43</v>
      </c>
      <c r="N17" s="15">
        <f t="shared" si="1"/>
        <v>143612.43</v>
      </c>
      <c r="O17" s="15">
        <f t="shared" si="1"/>
        <v>143612.43</v>
      </c>
      <c r="P17" s="15">
        <f t="shared" si="1"/>
        <v>143612.43</v>
      </c>
      <c r="Q17" s="15">
        <f t="shared" si="1"/>
        <v>143612.43</v>
      </c>
      <c r="R17" s="15">
        <f t="shared" si="1"/>
        <v>143612.43</v>
      </c>
      <c r="S17" s="15">
        <f t="shared" si="1"/>
        <v>143612.43</v>
      </c>
      <c r="T17" s="15">
        <f t="shared" si="1"/>
        <v>143612.43</v>
      </c>
      <c r="U17" s="15">
        <f t="shared" si="1"/>
        <v>145561.92000000001</v>
      </c>
      <c r="V17" s="15">
        <f t="shared" si="1"/>
        <v>145561.92000000001</v>
      </c>
      <c r="W17" s="15">
        <f t="shared" si="1"/>
        <v>145561.92000000001</v>
      </c>
      <c r="X17" s="15">
        <f t="shared" si="1"/>
        <v>151410.39000000001</v>
      </c>
    </row>
    <row r="18" spans="1:24" s="20" customFormat="1" ht="150" hidden="1" outlineLevel="1">
      <c r="A18" s="17" t="s">
        <v>66</v>
      </c>
      <c r="B18" s="17">
        <v>5</v>
      </c>
      <c r="C18" s="17" t="s">
        <v>27</v>
      </c>
      <c r="D18" s="17" t="s">
        <v>67</v>
      </c>
      <c r="E18" s="17">
        <v>0</v>
      </c>
      <c r="F18" s="17">
        <v>0</v>
      </c>
      <c r="G18" s="17" t="s">
        <v>68</v>
      </c>
      <c r="H18" s="18">
        <v>129966</v>
      </c>
      <c r="I18" s="17">
        <v>0.15</v>
      </c>
      <c r="J18" s="17">
        <f t="shared" si="0"/>
        <v>0.23080000000000001</v>
      </c>
      <c r="K18" s="17">
        <f t="shared" si="0"/>
        <v>0.24110000000000001</v>
      </c>
      <c r="L18" s="17">
        <f t="shared" si="0"/>
        <v>0.27039999999999997</v>
      </c>
      <c r="M18" s="19">
        <f t="shared" si="2"/>
        <v>143612.43</v>
      </c>
      <c r="N18" s="19">
        <f t="shared" si="1"/>
        <v>143612.43</v>
      </c>
      <c r="O18" s="19">
        <f t="shared" si="1"/>
        <v>143612.43</v>
      </c>
      <c r="P18" s="19">
        <f t="shared" si="1"/>
        <v>143612.43</v>
      </c>
      <c r="Q18" s="19">
        <f t="shared" si="1"/>
        <v>143612.43</v>
      </c>
      <c r="R18" s="19">
        <f t="shared" si="1"/>
        <v>143612.43</v>
      </c>
      <c r="S18" s="19">
        <f t="shared" si="1"/>
        <v>143612.43</v>
      </c>
      <c r="T18" s="19">
        <f t="shared" si="1"/>
        <v>143612.43</v>
      </c>
      <c r="U18" s="19">
        <f t="shared" si="1"/>
        <v>145561.92000000001</v>
      </c>
      <c r="V18" s="19">
        <f t="shared" si="1"/>
        <v>145561.92000000001</v>
      </c>
      <c r="W18" s="19">
        <f t="shared" si="1"/>
        <v>145561.92000000001</v>
      </c>
      <c r="X18" s="19">
        <f t="shared" si="1"/>
        <v>151410.39000000001</v>
      </c>
    </row>
    <row r="19" spans="1:24" s="20" customFormat="1" ht="135" hidden="1" outlineLevel="1">
      <c r="A19" s="17" t="s">
        <v>69</v>
      </c>
      <c r="B19" s="17">
        <v>5</v>
      </c>
      <c r="C19" s="17" t="s">
        <v>27</v>
      </c>
      <c r="D19" s="17" t="s">
        <v>70</v>
      </c>
      <c r="E19" s="17">
        <v>0</v>
      </c>
      <c r="F19" s="17">
        <v>0</v>
      </c>
      <c r="G19" s="17" t="s">
        <v>71</v>
      </c>
      <c r="H19" s="18">
        <v>129966</v>
      </c>
      <c r="I19" s="17">
        <v>0.15</v>
      </c>
      <c r="J19" s="17">
        <f t="shared" si="0"/>
        <v>0.23080000000000001</v>
      </c>
      <c r="K19" s="17">
        <f t="shared" si="0"/>
        <v>0.24110000000000001</v>
      </c>
      <c r="L19" s="17">
        <f t="shared" si="0"/>
        <v>0.27039999999999997</v>
      </c>
      <c r="M19" s="19">
        <f t="shared" si="2"/>
        <v>143612.43</v>
      </c>
      <c r="N19" s="19">
        <f t="shared" si="1"/>
        <v>143612.43</v>
      </c>
      <c r="O19" s="19">
        <f t="shared" si="1"/>
        <v>143612.43</v>
      </c>
      <c r="P19" s="19">
        <f t="shared" si="1"/>
        <v>143612.43</v>
      </c>
      <c r="Q19" s="19">
        <f t="shared" si="1"/>
        <v>143612.43</v>
      </c>
      <c r="R19" s="19">
        <f t="shared" si="1"/>
        <v>143612.43</v>
      </c>
      <c r="S19" s="19">
        <f t="shared" si="1"/>
        <v>143612.43</v>
      </c>
      <c r="T19" s="19">
        <f t="shared" si="1"/>
        <v>143612.43</v>
      </c>
      <c r="U19" s="19">
        <f t="shared" si="1"/>
        <v>145561.92000000001</v>
      </c>
      <c r="V19" s="19">
        <f t="shared" si="1"/>
        <v>145561.92000000001</v>
      </c>
      <c r="W19" s="19">
        <f t="shared" si="1"/>
        <v>145561.92000000001</v>
      </c>
      <c r="X19" s="19">
        <f t="shared" si="1"/>
        <v>151410.39000000001</v>
      </c>
    </row>
    <row r="20" spans="1:24" s="16" customFormat="1" ht="25.5" customHeight="1" collapsed="1">
      <c r="A20" s="11"/>
      <c r="B20" s="11">
        <v>6</v>
      </c>
      <c r="C20" s="12" t="s">
        <v>28</v>
      </c>
      <c r="D20" s="13"/>
      <c r="E20" s="11"/>
      <c r="F20" s="11"/>
      <c r="G20" s="11"/>
      <c r="H20" s="14">
        <v>144696</v>
      </c>
      <c r="I20" s="12">
        <v>0.3</v>
      </c>
      <c r="J20" s="12">
        <f t="shared" si="0"/>
        <v>0.42149999999999999</v>
      </c>
      <c r="K20" s="12">
        <f t="shared" si="0"/>
        <v>0.4355</v>
      </c>
      <c r="L20" s="12">
        <f t="shared" si="0"/>
        <v>0.47370000000000001</v>
      </c>
      <c r="M20" s="15">
        <f>ROUND($H20*(M$5*$I20+(1-$I20)),2)</f>
        <v>175082.16</v>
      </c>
      <c r="N20" s="15">
        <f t="shared" si="1"/>
        <v>175082.16</v>
      </c>
      <c r="O20" s="15">
        <f t="shared" si="1"/>
        <v>175082.16</v>
      </c>
      <c r="P20" s="15">
        <f t="shared" si="1"/>
        <v>175082.16</v>
      </c>
      <c r="Q20" s="15">
        <f t="shared" si="1"/>
        <v>175082.16</v>
      </c>
      <c r="R20" s="15">
        <f t="shared" si="1"/>
        <v>175082.16</v>
      </c>
      <c r="S20" s="15">
        <f t="shared" si="1"/>
        <v>175082.16</v>
      </c>
      <c r="T20" s="15">
        <f t="shared" si="1"/>
        <v>175082.16</v>
      </c>
      <c r="U20" s="15">
        <f t="shared" si="1"/>
        <v>179423.04</v>
      </c>
      <c r="V20" s="15">
        <f t="shared" si="1"/>
        <v>179423.04</v>
      </c>
      <c r="W20" s="15">
        <f t="shared" si="1"/>
        <v>179423.04</v>
      </c>
      <c r="X20" s="15">
        <f t="shared" si="1"/>
        <v>192445.68</v>
      </c>
    </row>
    <row r="21" spans="1:24" s="20" customFormat="1" ht="180" hidden="1" outlineLevel="1">
      <c r="A21" s="17" t="s">
        <v>72</v>
      </c>
      <c r="B21" s="17">
        <v>6</v>
      </c>
      <c r="C21" s="17" t="s">
        <v>28</v>
      </c>
      <c r="D21" s="17" t="s">
        <v>73</v>
      </c>
      <c r="E21" s="17">
        <v>0</v>
      </c>
      <c r="F21" s="17">
        <v>0</v>
      </c>
      <c r="G21" s="17" t="s">
        <v>74</v>
      </c>
      <c r="H21" s="18">
        <v>144696</v>
      </c>
      <c r="I21" s="17">
        <v>0.3</v>
      </c>
      <c r="J21" s="17">
        <f t="shared" si="0"/>
        <v>0.42149999999999999</v>
      </c>
      <c r="K21" s="17">
        <f t="shared" si="0"/>
        <v>0.4355</v>
      </c>
      <c r="L21" s="17">
        <f t="shared" si="0"/>
        <v>0.47370000000000001</v>
      </c>
      <c r="M21" s="19">
        <f t="shared" si="2"/>
        <v>175082.16</v>
      </c>
      <c r="N21" s="19">
        <f t="shared" si="1"/>
        <v>175082.16</v>
      </c>
      <c r="O21" s="19">
        <f t="shared" si="1"/>
        <v>175082.16</v>
      </c>
      <c r="P21" s="19">
        <f t="shared" si="1"/>
        <v>175082.16</v>
      </c>
      <c r="Q21" s="19">
        <f t="shared" si="1"/>
        <v>175082.16</v>
      </c>
      <c r="R21" s="19">
        <f t="shared" si="1"/>
        <v>175082.16</v>
      </c>
      <c r="S21" s="19">
        <f t="shared" si="1"/>
        <v>175082.16</v>
      </c>
      <c r="T21" s="19">
        <f t="shared" si="1"/>
        <v>175082.16</v>
      </c>
      <c r="U21" s="19">
        <f t="shared" si="1"/>
        <v>179423.04</v>
      </c>
      <c r="V21" s="19">
        <f t="shared" si="1"/>
        <v>179423.04</v>
      </c>
      <c r="W21" s="19">
        <f t="shared" si="1"/>
        <v>179423.04</v>
      </c>
      <c r="X21" s="19">
        <f t="shared" si="1"/>
        <v>192445.68</v>
      </c>
    </row>
    <row r="22" spans="1:24" s="16" customFormat="1" ht="25.5" customHeight="1" collapsed="1">
      <c r="A22" s="11"/>
      <c r="B22" s="11">
        <v>7</v>
      </c>
      <c r="C22" s="12" t="s">
        <v>28</v>
      </c>
      <c r="D22" s="13"/>
      <c r="E22" s="11"/>
      <c r="F22" s="11"/>
      <c r="G22" s="11"/>
      <c r="H22" s="14">
        <v>435676</v>
      </c>
      <c r="I22" s="12">
        <v>0.15</v>
      </c>
      <c r="J22" s="12">
        <f t="shared" si="0"/>
        <v>0.23080000000000001</v>
      </c>
      <c r="K22" s="12">
        <f t="shared" si="0"/>
        <v>0.24110000000000001</v>
      </c>
      <c r="L22" s="12">
        <f t="shared" si="0"/>
        <v>0.27039999999999997</v>
      </c>
      <c r="M22" s="15">
        <f>ROUND($H22*(M$5*$I22+(1-$I22)),2)</f>
        <v>481421.98</v>
      </c>
      <c r="N22" s="15">
        <f t="shared" si="1"/>
        <v>481421.98</v>
      </c>
      <c r="O22" s="15">
        <f t="shared" si="1"/>
        <v>481421.98</v>
      </c>
      <c r="P22" s="15">
        <f t="shared" si="1"/>
        <v>481421.98</v>
      </c>
      <c r="Q22" s="15">
        <f t="shared" si="1"/>
        <v>481421.98</v>
      </c>
      <c r="R22" s="15">
        <f t="shared" si="1"/>
        <v>481421.98</v>
      </c>
      <c r="S22" s="15">
        <f t="shared" si="1"/>
        <v>481421.98</v>
      </c>
      <c r="T22" s="15">
        <f t="shared" si="1"/>
        <v>481421.98</v>
      </c>
      <c r="U22" s="15">
        <f t="shared" si="1"/>
        <v>487957.12</v>
      </c>
      <c r="V22" s="15">
        <f t="shared" si="1"/>
        <v>487957.12</v>
      </c>
      <c r="W22" s="15">
        <f t="shared" si="1"/>
        <v>487957.12</v>
      </c>
      <c r="X22" s="15">
        <f t="shared" si="1"/>
        <v>507562.54</v>
      </c>
    </row>
    <row r="23" spans="1:24" s="20" customFormat="1" ht="45" hidden="1" outlineLevel="1">
      <c r="A23" s="17" t="s">
        <v>75</v>
      </c>
      <c r="B23" s="17">
        <v>7</v>
      </c>
      <c r="C23" s="17" t="s">
        <v>28</v>
      </c>
      <c r="D23" s="17" t="s">
        <v>76</v>
      </c>
      <c r="E23" s="17">
        <v>0</v>
      </c>
      <c r="F23" s="17">
        <v>0</v>
      </c>
      <c r="G23" s="17" t="s">
        <v>77</v>
      </c>
      <c r="H23" s="18">
        <v>435676</v>
      </c>
      <c r="I23" s="17">
        <v>0.15</v>
      </c>
      <c r="J23" s="17">
        <f t="shared" si="0"/>
        <v>0.23080000000000001</v>
      </c>
      <c r="K23" s="17">
        <f t="shared" si="0"/>
        <v>0.24110000000000001</v>
      </c>
      <c r="L23" s="17">
        <f t="shared" si="0"/>
        <v>0.27039999999999997</v>
      </c>
      <c r="M23" s="19">
        <f t="shared" si="2"/>
        <v>481421.98</v>
      </c>
      <c r="N23" s="19">
        <f t="shared" si="1"/>
        <v>481421.98</v>
      </c>
      <c r="O23" s="19">
        <f t="shared" si="1"/>
        <v>481421.98</v>
      </c>
      <c r="P23" s="19">
        <f t="shared" si="1"/>
        <v>481421.98</v>
      </c>
      <c r="Q23" s="19">
        <f t="shared" si="1"/>
        <v>481421.98</v>
      </c>
      <c r="R23" s="19">
        <f t="shared" si="1"/>
        <v>481421.98</v>
      </c>
      <c r="S23" s="19">
        <f t="shared" si="1"/>
        <v>481421.98</v>
      </c>
      <c r="T23" s="19">
        <f t="shared" si="1"/>
        <v>481421.98</v>
      </c>
      <c r="U23" s="19">
        <f t="shared" si="1"/>
        <v>487957.12</v>
      </c>
      <c r="V23" s="19">
        <f t="shared" si="1"/>
        <v>487957.12</v>
      </c>
      <c r="W23" s="19">
        <f t="shared" si="1"/>
        <v>487957.12</v>
      </c>
      <c r="X23" s="19">
        <f t="shared" si="1"/>
        <v>507562.54</v>
      </c>
    </row>
    <row r="24" spans="1:24" s="16" customFormat="1" ht="33" customHeight="1" collapsed="1">
      <c r="A24" s="11"/>
      <c r="B24" s="11">
        <v>8</v>
      </c>
      <c r="C24" s="12" t="s">
        <v>29</v>
      </c>
      <c r="D24" s="13"/>
      <c r="E24" s="11"/>
      <c r="F24" s="11"/>
      <c r="G24" s="11"/>
      <c r="H24" s="14">
        <v>248435</v>
      </c>
      <c r="I24" s="12">
        <v>0.45</v>
      </c>
      <c r="J24" s="12">
        <f t="shared" si="0"/>
        <v>0.58169999999999999</v>
      </c>
      <c r="K24" s="12">
        <f t="shared" si="0"/>
        <v>0.59560000000000002</v>
      </c>
      <c r="L24" s="12">
        <f t="shared" si="0"/>
        <v>0.6321</v>
      </c>
      <c r="M24" s="15">
        <f>ROUND($H24*(M$5*$I24+(1-$I24)),2)</f>
        <v>326692.03000000003</v>
      </c>
      <c r="N24" s="15">
        <f t="shared" si="1"/>
        <v>326692.03000000003</v>
      </c>
      <c r="O24" s="15">
        <f t="shared" si="1"/>
        <v>326692.03000000003</v>
      </c>
      <c r="P24" s="15">
        <f t="shared" si="1"/>
        <v>326692.03000000003</v>
      </c>
      <c r="Q24" s="15">
        <f t="shared" si="1"/>
        <v>326692.03000000003</v>
      </c>
      <c r="R24" s="15">
        <f t="shared" si="1"/>
        <v>326692.03000000003</v>
      </c>
      <c r="S24" s="15">
        <f t="shared" si="1"/>
        <v>326692.03000000003</v>
      </c>
      <c r="T24" s="15">
        <f t="shared" si="1"/>
        <v>326692.03000000003</v>
      </c>
      <c r="U24" s="15">
        <f t="shared" si="1"/>
        <v>337871.6</v>
      </c>
      <c r="V24" s="15">
        <f t="shared" si="1"/>
        <v>337871.6</v>
      </c>
      <c r="W24" s="15">
        <f t="shared" si="1"/>
        <v>337871.6</v>
      </c>
      <c r="X24" s="15">
        <f t="shared" si="1"/>
        <v>371410.33</v>
      </c>
    </row>
    <row r="25" spans="1:24" s="20" customFormat="1" ht="60" hidden="1" outlineLevel="1">
      <c r="A25" s="17" t="s">
        <v>78</v>
      </c>
      <c r="B25" s="17">
        <v>8</v>
      </c>
      <c r="C25" s="17" t="s">
        <v>29</v>
      </c>
      <c r="D25" s="17" t="s">
        <v>79</v>
      </c>
      <c r="E25" s="17">
        <v>0</v>
      </c>
      <c r="F25" s="17">
        <v>0</v>
      </c>
      <c r="G25" s="17" t="s">
        <v>80</v>
      </c>
      <c r="H25" s="18">
        <v>248435</v>
      </c>
      <c r="I25" s="17">
        <v>0.45</v>
      </c>
      <c r="J25" s="17">
        <f t="shared" si="0"/>
        <v>0.58169999999999999</v>
      </c>
      <c r="K25" s="17">
        <f t="shared" si="0"/>
        <v>0.59560000000000002</v>
      </c>
      <c r="L25" s="17">
        <f t="shared" si="0"/>
        <v>0.6321</v>
      </c>
      <c r="M25" s="19">
        <f t="shared" si="2"/>
        <v>326692.03000000003</v>
      </c>
      <c r="N25" s="19">
        <f t="shared" si="1"/>
        <v>326692.03000000003</v>
      </c>
      <c r="O25" s="19">
        <f t="shared" si="1"/>
        <v>326692.03000000003</v>
      </c>
      <c r="P25" s="19">
        <f t="shared" si="1"/>
        <v>326692.03000000003</v>
      </c>
      <c r="Q25" s="19">
        <f t="shared" si="1"/>
        <v>326692.03000000003</v>
      </c>
      <c r="R25" s="19">
        <f t="shared" si="1"/>
        <v>326692.03000000003</v>
      </c>
      <c r="S25" s="19">
        <f t="shared" si="1"/>
        <v>326692.03000000003</v>
      </c>
      <c r="T25" s="19">
        <f t="shared" si="1"/>
        <v>326692.03000000003</v>
      </c>
      <c r="U25" s="19">
        <f t="shared" si="1"/>
        <v>337871.6</v>
      </c>
      <c r="V25" s="19">
        <f t="shared" si="1"/>
        <v>337871.6</v>
      </c>
      <c r="W25" s="19">
        <f t="shared" si="1"/>
        <v>337871.6</v>
      </c>
      <c r="X25" s="19">
        <f t="shared" si="1"/>
        <v>371410.33</v>
      </c>
    </row>
    <row r="26" spans="1:24" s="16" customFormat="1" ht="33" customHeight="1" collapsed="1">
      <c r="A26" s="11"/>
      <c r="B26" s="11">
        <v>9</v>
      </c>
      <c r="C26" s="12" t="s">
        <v>30</v>
      </c>
      <c r="D26" s="13"/>
      <c r="E26" s="11"/>
      <c r="F26" s="11"/>
      <c r="G26" s="11"/>
      <c r="H26" s="14">
        <v>97679</v>
      </c>
      <c r="I26" s="12">
        <v>0.3</v>
      </c>
      <c r="J26" s="12">
        <f t="shared" si="0"/>
        <v>0.42149999999999999</v>
      </c>
      <c r="K26" s="12">
        <f t="shared" si="0"/>
        <v>0.4355</v>
      </c>
      <c r="L26" s="12">
        <f t="shared" si="0"/>
        <v>0.47370000000000001</v>
      </c>
      <c r="M26" s="15">
        <f>ROUND($H26*(M$5*$I26+(1-$I26)),2)</f>
        <v>118191.59</v>
      </c>
      <c r="N26" s="15">
        <f t="shared" si="1"/>
        <v>118191.59</v>
      </c>
      <c r="O26" s="15">
        <f t="shared" si="1"/>
        <v>118191.59</v>
      </c>
      <c r="P26" s="15">
        <f t="shared" si="1"/>
        <v>118191.59</v>
      </c>
      <c r="Q26" s="15">
        <f t="shared" si="1"/>
        <v>118191.59</v>
      </c>
      <c r="R26" s="15">
        <f t="shared" si="1"/>
        <v>118191.59</v>
      </c>
      <c r="S26" s="15">
        <f t="shared" si="1"/>
        <v>118191.59</v>
      </c>
      <c r="T26" s="15">
        <f t="shared" si="1"/>
        <v>118191.59</v>
      </c>
      <c r="U26" s="15">
        <f t="shared" si="1"/>
        <v>121121.96</v>
      </c>
      <c r="V26" s="15">
        <f t="shared" si="1"/>
        <v>121121.96</v>
      </c>
      <c r="W26" s="15">
        <f t="shared" si="1"/>
        <v>121121.96</v>
      </c>
      <c r="X26" s="15">
        <f t="shared" si="1"/>
        <v>129913.07</v>
      </c>
    </row>
    <row r="27" spans="1:24" s="20" customFormat="1" ht="75" hidden="1" outlineLevel="1">
      <c r="A27" s="17" t="s">
        <v>81</v>
      </c>
      <c r="B27" s="17">
        <v>9</v>
      </c>
      <c r="C27" s="17" t="s">
        <v>30</v>
      </c>
      <c r="D27" s="17" t="s">
        <v>82</v>
      </c>
      <c r="E27" s="17">
        <v>0</v>
      </c>
      <c r="F27" s="17">
        <v>0</v>
      </c>
      <c r="G27" s="17" t="s">
        <v>83</v>
      </c>
      <c r="H27" s="18">
        <v>97679</v>
      </c>
      <c r="I27" s="17">
        <v>0.3</v>
      </c>
      <c r="J27" s="17">
        <f t="shared" si="0"/>
        <v>0.42149999999999999</v>
      </c>
      <c r="K27" s="17">
        <f t="shared" si="0"/>
        <v>0.4355</v>
      </c>
      <c r="L27" s="17">
        <f t="shared" si="0"/>
        <v>0.47370000000000001</v>
      </c>
      <c r="M27" s="19">
        <f t="shared" si="2"/>
        <v>118191.59</v>
      </c>
      <c r="N27" s="19">
        <f t="shared" si="1"/>
        <v>118191.59</v>
      </c>
      <c r="O27" s="19">
        <f t="shared" si="1"/>
        <v>118191.59</v>
      </c>
      <c r="P27" s="19">
        <f t="shared" si="1"/>
        <v>118191.59</v>
      </c>
      <c r="Q27" s="19">
        <f t="shared" si="1"/>
        <v>118191.59</v>
      </c>
      <c r="R27" s="19">
        <f t="shared" si="1"/>
        <v>118191.59</v>
      </c>
      <c r="S27" s="19">
        <f t="shared" si="1"/>
        <v>118191.59</v>
      </c>
      <c r="T27" s="19">
        <f t="shared" si="1"/>
        <v>118191.59</v>
      </c>
      <c r="U27" s="19">
        <f t="shared" si="1"/>
        <v>121121.96</v>
      </c>
      <c r="V27" s="19">
        <f t="shared" si="1"/>
        <v>121121.96</v>
      </c>
      <c r="W27" s="19">
        <f t="shared" si="1"/>
        <v>121121.96</v>
      </c>
      <c r="X27" s="19">
        <f t="shared" si="1"/>
        <v>129913.07</v>
      </c>
    </row>
    <row r="28" spans="1:24" s="20" customFormat="1" ht="60" hidden="1" outlineLevel="1">
      <c r="A28" s="17" t="s">
        <v>84</v>
      </c>
      <c r="B28" s="17">
        <v>9</v>
      </c>
      <c r="C28" s="17" t="s">
        <v>30</v>
      </c>
      <c r="D28" s="17" t="s">
        <v>85</v>
      </c>
      <c r="E28" s="17">
        <v>0</v>
      </c>
      <c r="F28" s="17">
        <v>0</v>
      </c>
      <c r="G28" s="17" t="s">
        <v>86</v>
      </c>
      <c r="H28" s="18">
        <v>97679</v>
      </c>
      <c r="I28" s="17">
        <v>0.3</v>
      </c>
      <c r="J28" s="17">
        <f t="shared" si="0"/>
        <v>0.42149999999999999</v>
      </c>
      <c r="K28" s="17">
        <f t="shared" si="0"/>
        <v>0.4355</v>
      </c>
      <c r="L28" s="17">
        <f t="shared" si="0"/>
        <v>0.47370000000000001</v>
      </c>
      <c r="M28" s="19">
        <f t="shared" si="2"/>
        <v>118191.59</v>
      </c>
      <c r="N28" s="19">
        <f t="shared" si="1"/>
        <v>118191.59</v>
      </c>
      <c r="O28" s="19">
        <f t="shared" si="1"/>
        <v>118191.59</v>
      </c>
      <c r="P28" s="19">
        <f t="shared" si="1"/>
        <v>118191.59</v>
      </c>
      <c r="Q28" s="19">
        <f t="shared" si="1"/>
        <v>118191.59</v>
      </c>
      <c r="R28" s="19">
        <f t="shared" si="1"/>
        <v>118191.59</v>
      </c>
      <c r="S28" s="19">
        <f t="shared" si="1"/>
        <v>118191.59</v>
      </c>
      <c r="T28" s="19">
        <f t="shared" si="1"/>
        <v>118191.59</v>
      </c>
      <c r="U28" s="19">
        <f t="shared" si="1"/>
        <v>121121.96</v>
      </c>
      <c r="V28" s="19">
        <f t="shared" si="1"/>
        <v>121121.96</v>
      </c>
      <c r="W28" s="19">
        <f t="shared" si="1"/>
        <v>121121.96</v>
      </c>
      <c r="X28" s="19">
        <f t="shared" si="1"/>
        <v>129913.07</v>
      </c>
    </row>
    <row r="29" spans="1:24" s="16" customFormat="1" ht="33" customHeight="1" collapsed="1">
      <c r="A29" s="11"/>
      <c r="B29" s="11">
        <v>10</v>
      </c>
      <c r="C29" s="12" t="s">
        <v>31</v>
      </c>
      <c r="D29" s="13"/>
      <c r="E29" s="11"/>
      <c r="F29" s="11"/>
      <c r="G29" s="11"/>
      <c r="H29" s="14">
        <v>507369</v>
      </c>
      <c r="I29" s="12">
        <v>0.45</v>
      </c>
      <c r="J29" s="12">
        <f t="shared" si="0"/>
        <v>0.58169999999999999</v>
      </c>
      <c r="K29" s="12">
        <f t="shared" si="0"/>
        <v>0.59560000000000002</v>
      </c>
      <c r="L29" s="12">
        <f t="shared" si="0"/>
        <v>0.6321</v>
      </c>
      <c r="M29" s="15">
        <f>ROUND($H29*(M$5*$I29+(1-$I29)),2)</f>
        <v>667190.24</v>
      </c>
      <c r="N29" s="15">
        <f t="shared" si="1"/>
        <v>667190.24</v>
      </c>
      <c r="O29" s="15">
        <f t="shared" si="1"/>
        <v>667190.24</v>
      </c>
      <c r="P29" s="15">
        <f t="shared" ref="N29:Z33" si="3">ROUND($H29*(P$5*$I29+(1-$I29)),2)</f>
        <v>667190.24</v>
      </c>
      <c r="Q29" s="15">
        <f t="shared" si="3"/>
        <v>667190.24</v>
      </c>
      <c r="R29" s="15">
        <f t="shared" si="3"/>
        <v>667190.24</v>
      </c>
      <c r="S29" s="15">
        <f t="shared" si="3"/>
        <v>667190.24</v>
      </c>
      <c r="T29" s="15">
        <f t="shared" si="3"/>
        <v>667190.24</v>
      </c>
      <c r="U29" s="15">
        <f t="shared" si="3"/>
        <v>690021.84</v>
      </c>
      <c r="V29" s="15">
        <f t="shared" si="3"/>
        <v>690021.84</v>
      </c>
      <c r="W29" s="15">
        <f t="shared" si="3"/>
        <v>690021.84</v>
      </c>
      <c r="X29" s="15">
        <f t="shared" si="3"/>
        <v>758516.66</v>
      </c>
    </row>
    <row r="30" spans="1:24" s="20" customFormat="1" ht="75" hidden="1" outlineLevel="1">
      <c r="A30" s="17" t="s">
        <v>87</v>
      </c>
      <c r="B30" s="17">
        <v>10</v>
      </c>
      <c r="C30" s="17" t="s">
        <v>31</v>
      </c>
      <c r="D30" s="17" t="s">
        <v>88</v>
      </c>
      <c r="E30" s="17">
        <v>0</v>
      </c>
      <c r="F30" s="17">
        <v>0</v>
      </c>
      <c r="G30" s="17" t="s">
        <v>89</v>
      </c>
      <c r="H30" s="18">
        <v>507369</v>
      </c>
      <c r="I30" s="17">
        <v>0.45</v>
      </c>
      <c r="J30" s="17">
        <f t="shared" si="0"/>
        <v>0.58169999999999999</v>
      </c>
      <c r="K30" s="17">
        <f t="shared" si="0"/>
        <v>0.59560000000000002</v>
      </c>
      <c r="L30" s="17">
        <f t="shared" si="0"/>
        <v>0.6321</v>
      </c>
      <c r="M30" s="19">
        <f t="shared" si="2"/>
        <v>667190.24</v>
      </c>
      <c r="N30" s="19">
        <f t="shared" si="2"/>
        <v>667190.24</v>
      </c>
      <c r="O30" s="19">
        <f t="shared" si="2"/>
        <v>667190.24</v>
      </c>
      <c r="P30" s="19">
        <f t="shared" si="2"/>
        <v>667190.24</v>
      </c>
      <c r="Q30" s="19">
        <f t="shared" si="2"/>
        <v>667190.24</v>
      </c>
      <c r="R30" s="19">
        <f t="shared" si="2"/>
        <v>667190.24</v>
      </c>
      <c r="S30" s="19">
        <f t="shared" si="2"/>
        <v>667190.24</v>
      </c>
      <c r="T30" s="19">
        <f t="shared" si="2"/>
        <v>667190.24</v>
      </c>
      <c r="U30" s="19">
        <f t="shared" si="2"/>
        <v>690021.84</v>
      </c>
      <c r="V30" s="19">
        <f t="shared" si="2"/>
        <v>690021.84</v>
      </c>
      <c r="W30" s="19">
        <f t="shared" si="2"/>
        <v>690021.84</v>
      </c>
      <c r="X30" s="19">
        <f t="shared" si="2"/>
        <v>758516.66</v>
      </c>
    </row>
    <row r="31" spans="1:24" s="16" customFormat="1" ht="33" customHeight="1" collapsed="1">
      <c r="A31" s="11"/>
      <c r="B31" s="11">
        <v>11</v>
      </c>
      <c r="C31" s="12" t="s">
        <v>31</v>
      </c>
      <c r="D31" s="13"/>
      <c r="E31" s="11"/>
      <c r="F31" s="11"/>
      <c r="G31" s="11"/>
      <c r="H31" s="14">
        <v>1517854</v>
      </c>
      <c r="I31" s="12">
        <v>0.3</v>
      </c>
      <c r="J31" s="12">
        <f t="shared" si="0"/>
        <v>0.42149999999999999</v>
      </c>
      <c r="K31" s="12">
        <f t="shared" si="0"/>
        <v>0.4355</v>
      </c>
      <c r="L31" s="12">
        <f t="shared" si="0"/>
        <v>0.47370000000000001</v>
      </c>
      <c r="M31" s="15">
        <f>ROUND($H31*(M$5*$I31+(1-$I31)),2)</f>
        <v>1836603.34</v>
      </c>
      <c r="N31" s="15">
        <f t="shared" si="3"/>
        <v>1836603.34</v>
      </c>
      <c r="O31" s="15">
        <f t="shared" si="3"/>
        <v>1836603.34</v>
      </c>
      <c r="P31" s="15">
        <f t="shared" si="3"/>
        <v>1836603.34</v>
      </c>
      <c r="Q31" s="15">
        <f t="shared" si="3"/>
        <v>1836603.34</v>
      </c>
      <c r="R31" s="15">
        <f t="shared" si="3"/>
        <v>1836603.34</v>
      </c>
      <c r="S31" s="15">
        <f t="shared" si="3"/>
        <v>1836603.34</v>
      </c>
      <c r="T31" s="15">
        <f t="shared" si="3"/>
        <v>1836603.34</v>
      </c>
      <c r="U31" s="15">
        <f t="shared" si="3"/>
        <v>1882138.96</v>
      </c>
      <c r="V31" s="15">
        <f t="shared" si="3"/>
        <v>1882138.96</v>
      </c>
      <c r="W31" s="15">
        <f t="shared" si="3"/>
        <v>1882138.96</v>
      </c>
      <c r="X31" s="15">
        <f t="shared" si="3"/>
        <v>2018745.82</v>
      </c>
    </row>
    <row r="32" spans="1:24" s="20" customFormat="1" ht="60" hidden="1" outlineLevel="1">
      <c r="A32" s="17" t="s">
        <v>90</v>
      </c>
      <c r="B32" s="17">
        <v>11</v>
      </c>
      <c r="C32" s="17" t="s">
        <v>31</v>
      </c>
      <c r="D32" s="17" t="s">
        <v>91</v>
      </c>
      <c r="E32" s="17">
        <v>0</v>
      </c>
      <c r="F32" s="17">
        <v>0</v>
      </c>
      <c r="G32" s="17" t="s">
        <v>89</v>
      </c>
      <c r="H32" s="18">
        <v>1517854</v>
      </c>
      <c r="I32" s="17">
        <v>0.3</v>
      </c>
      <c r="J32" s="17">
        <f t="shared" si="0"/>
        <v>0.42149999999999999</v>
      </c>
      <c r="K32" s="17">
        <f t="shared" si="0"/>
        <v>0.4355</v>
      </c>
      <c r="L32" s="17">
        <f t="shared" si="0"/>
        <v>0.47370000000000001</v>
      </c>
      <c r="M32" s="19">
        <f t="shared" si="2"/>
        <v>1836603.34</v>
      </c>
      <c r="N32" s="19">
        <f t="shared" si="2"/>
        <v>1836603.34</v>
      </c>
      <c r="O32" s="19">
        <f t="shared" si="2"/>
        <v>1836603.34</v>
      </c>
      <c r="P32" s="19">
        <f t="shared" si="2"/>
        <v>1836603.34</v>
      </c>
      <c r="Q32" s="19">
        <f t="shared" si="2"/>
        <v>1836603.34</v>
      </c>
      <c r="R32" s="19">
        <f t="shared" si="2"/>
        <v>1836603.34</v>
      </c>
      <c r="S32" s="19">
        <f t="shared" si="2"/>
        <v>1836603.34</v>
      </c>
      <c r="T32" s="19">
        <f t="shared" si="2"/>
        <v>1836603.34</v>
      </c>
      <c r="U32" s="19">
        <f t="shared" si="2"/>
        <v>1882138.96</v>
      </c>
      <c r="V32" s="19">
        <f t="shared" si="2"/>
        <v>1882138.96</v>
      </c>
      <c r="W32" s="19">
        <f t="shared" si="2"/>
        <v>1882138.96</v>
      </c>
      <c r="X32" s="19">
        <f t="shared" si="2"/>
        <v>2018745.82</v>
      </c>
    </row>
    <row r="33" spans="1:24" s="16" customFormat="1" ht="33" customHeight="1" collapsed="1">
      <c r="A33" s="11"/>
      <c r="B33" s="11">
        <v>12</v>
      </c>
      <c r="C33" s="12" t="s">
        <v>32</v>
      </c>
      <c r="D33" s="13"/>
      <c r="E33" s="11"/>
      <c r="F33" s="11"/>
      <c r="G33" s="11"/>
      <c r="H33" s="14">
        <v>157300</v>
      </c>
      <c r="I33" s="12">
        <v>0.3</v>
      </c>
      <c r="J33" s="12">
        <f t="shared" si="0"/>
        <v>0.42149999999999999</v>
      </c>
      <c r="K33" s="12">
        <f t="shared" si="0"/>
        <v>0.4355</v>
      </c>
      <c r="L33" s="12">
        <f t="shared" si="0"/>
        <v>0.47370000000000001</v>
      </c>
      <c r="M33" s="15">
        <f>ROUND($H33*(M$5*$I33+(1-$I33)),2)</f>
        <v>190333</v>
      </c>
      <c r="N33" s="15">
        <f t="shared" si="3"/>
        <v>190333</v>
      </c>
      <c r="O33" s="15">
        <f t="shared" si="3"/>
        <v>190333</v>
      </c>
      <c r="P33" s="15">
        <f t="shared" si="3"/>
        <v>190333</v>
      </c>
      <c r="Q33" s="15">
        <f t="shared" si="3"/>
        <v>190333</v>
      </c>
      <c r="R33" s="15">
        <f t="shared" si="3"/>
        <v>190333</v>
      </c>
      <c r="S33" s="15">
        <f t="shared" si="3"/>
        <v>190333</v>
      </c>
      <c r="T33" s="15">
        <f t="shared" si="3"/>
        <v>190333</v>
      </c>
      <c r="U33" s="15">
        <f t="shared" si="3"/>
        <v>195052</v>
      </c>
      <c r="V33" s="15">
        <f t="shared" si="3"/>
        <v>195052</v>
      </c>
      <c r="W33" s="15">
        <f t="shared" si="3"/>
        <v>195052</v>
      </c>
      <c r="X33" s="15">
        <f t="shared" si="3"/>
        <v>209209</v>
      </c>
    </row>
    <row r="34" spans="1:24" s="20" customFormat="1" ht="135" hidden="1" outlineLevel="1">
      <c r="A34" s="17" t="s">
        <v>92</v>
      </c>
      <c r="B34" s="17">
        <v>12</v>
      </c>
      <c r="C34" s="17" t="s">
        <v>32</v>
      </c>
      <c r="D34" s="17" t="s">
        <v>93</v>
      </c>
      <c r="E34" s="17">
        <v>0</v>
      </c>
      <c r="F34" s="17">
        <v>0</v>
      </c>
      <c r="G34" s="17" t="s">
        <v>94</v>
      </c>
      <c r="H34" s="18">
        <v>157300</v>
      </c>
      <c r="I34" s="17">
        <v>0.3</v>
      </c>
      <c r="J34" s="17">
        <f t="shared" si="0"/>
        <v>0.42149999999999999</v>
      </c>
      <c r="K34" s="17">
        <f t="shared" si="0"/>
        <v>0.4355</v>
      </c>
      <c r="L34" s="17">
        <f t="shared" si="0"/>
        <v>0.47370000000000001</v>
      </c>
      <c r="M34" s="19">
        <f t="shared" si="2"/>
        <v>190333</v>
      </c>
      <c r="N34" s="19">
        <f t="shared" si="2"/>
        <v>190333</v>
      </c>
      <c r="O34" s="19">
        <f t="shared" si="2"/>
        <v>190333</v>
      </c>
      <c r="P34" s="19">
        <f t="shared" si="2"/>
        <v>190333</v>
      </c>
      <c r="Q34" s="19">
        <f t="shared" si="2"/>
        <v>190333</v>
      </c>
      <c r="R34" s="19">
        <f t="shared" si="2"/>
        <v>190333</v>
      </c>
      <c r="S34" s="19">
        <f t="shared" si="2"/>
        <v>190333</v>
      </c>
      <c r="T34" s="19">
        <f t="shared" si="2"/>
        <v>190333</v>
      </c>
      <c r="U34" s="19">
        <f t="shared" si="2"/>
        <v>195052</v>
      </c>
      <c r="V34" s="19">
        <f t="shared" si="2"/>
        <v>195052</v>
      </c>
      <c r="W34" s="19">
        <f t="shared" si="2"/>
        <v>195052</v>
      </c>
      <c r="X34" s="19">
        <f t="shared" si="2"/>
        <v>209209</v>
      </c>
    </row>
    <row r="35" spans="1:24" s="20" customFormat="1" ht="90" hidden="1" outlineLevel="1">
      <c r="A35" s="17" t="s">
        <v>95</v>
      </c>
      <c r="B35" s="17">
        <v>12</v>
      </c>
      <c r="C35" s="17" t="s">
        <v>32</v>
      </c>
      <c r="D35" s="17" t="s">
        <v>96</v>
      </c>
      <c r="E35" s="17">
        <v>0</v>
      </c>
      <c r="F35" s="17">
        <v>0</v>
      </c>
      <c r="G35" s="17" t="s">
        <v>97</v>
      </c>
      <c r="H35" s="18">
        <v>157300</v>
      </c>
      <c r="I35" s="17">
        <v>0.3</v>
      </c>
      <c r="J35" s="17">
        <f t="shared" si="0"/>
        <v>0.42149999999999999</v>
      </c>
      <c r="K35" s="17">
        <f t="shared" si="0"/>
        <v>0.4355</v>
      </c>
      <c r="L35" s="17">
        <f t="shared" si="0"/>
        <v>0.47370000000000001</v>
      </c>
      <c r="M35" s="19">
        <f t="shared" si="2"/>
        <v>190333</v>
      </c>
      <c r="N35" s="19">
        <f t="shared" si="2"/>
        <v>190333</v>
      </c>
      <c r="O35" s="19">
        <f t="shared" si="2"/>
        <v>190333</v>
      </c>
      <c r="P35" s="19">
        <f t="shared" si="2"/>
        <v>190333</v>
      </c>
      <c r="Q35" s="19">
        <f t="shared" si="2"/>
        <v>190333</v>
      </c>
      <c r="R35" s="19">
        <f t="shared" si="2"/>
        <v>190333</v>
      </c>
      <c r="S35" s="19">
        <f t="shared" si="2"/>
        <v>190333</v>
      </c>
      <c r="T35" s="19">
        <f t="shared" si="2"/>
        <v>190333</v>
      </c>
      <c r="U35" s="19">
        <f t="shared" si="2"/>
        <v>195052</v>
      </c>
      <c r="V35" s="19">
        <f t="shared" si="2"/>
        <v>195052</v>
      </c>
      <c r="W35" s="19">
        <f t="shared" si="2"/>
        <v>195052</v>
      </c>
      <c r="X35" s="19">
        <f t="shared" si="2"/>
        <v>209209</v>
      </c>
    </row>
    <row r="36" spans="1:24" s="20" customFormat="1" ht="180" hidden="1" outlineLevel="1">
      <c r="A36" s="17" t="s">
        <v>98</v>
      </c>
      <c r="B36" s="17">
        <v>12</v>
      </c>
      <c r="C36" s="17" t="s">
        <v>32</v>
      </c>
      <c r="D36" s="17" t="s">
        <v>99</v>
      </c>
      <c r="E36" s="17">
        <v>0</v>
      </c>
      <c r="F36" s="17">
        <v>0</v>
      </c>
      <c r="G36" s="17" t="s">
        <v>100</v>
      </c>
      <c r="H36" s="18">
        <v>157300</v>
      </c>
      <c r="I36" s="17">
        <v>0.3</v>
      </c>
      <c r="J36" s="17">
        <f t="shared" si="0"/>
        <v>0.42149999999999999</v>
      </c>
      <c r="K36" s="17">
        <f t="shared" si="0"/>
        <v>0.4355</v>
      </c>
      <c r="L36" s="17">
        <f t="shared" si="0"/>
        <v>0.47370000000000001</v>
      </c>
      <c r="M36" s="19">
        <f t="shared" si="2"/>
        <v>190333</v>
      </c>
      <c r="N36" s="19">
        <f t="shared" si="2"/>
        <v>190333</v>
      </c>
      <c r="O36" s="19">
        <f t="shared" si="2"/>
        <v>190333</v>
      </c>
      <c r="P36" s="19">
        <f t="shared" si="2"/>
        <v>190333</v>
      </c>
      <c r="Q36" s="19">
        <f t="shared" si="2"/>
        <v>190333</v>
      </c>
      <c r="R36" s="19">
        <f t="shared" si="2"/>
        <v>190333</v>
      </c>
      <c r="S36" s="19">
        <f t="shared" si="2"/>
        <v>190333</v>
      </c>
      <c r="T36" s="19">
        <f t="shared" si="2"/>
        <v>190333</v>
      </c>
      <c r="U36" s="19">
        <f t="shared" si="2"/>
        <v>195052</v>
      </c>
      <c r="V36" s="19">
        <f t="shared" si="2"/>
        <v>195052</v>
      </c>
      <c r="W36" s="19">
        <f t="shared" si="2"/>
        <v>195052</v>
      </c>
      <c r="X36" s="19">
        <f t="shared" si="2"/>
        <v>209209</v>
      </c>
    </row>
    <row r="37" spans="1:24" s="20" customFormat="1" ht="105" hidden="1" outlineLevel="1">
      <c r="A37" s="17" t="s">
        <v>101</v>
      </c>
      <c r="B37" s="17">
        <v>12</v>
      </c>
      <c r="C37" s="17" t="s">
        <v>32</v>
      </c>
      <c r="D37" s="17" t="s">
        <v>102</v>
      </c>
      <c r="E37" s="17">
        <v>0</v>
      </c>
      <c r="F37" s="17">
        <v>0</v>
      </c>
      <c r="G37" s="17" t="s">
        <v>103</v>
      </c>
      <c r="H37" s="18">
        <v>157300</v>
      </c>
      <c r="I37" s="17">
        <v>0.3</v>
      </c>
      <c r="J37" s="17">
        <f t="shared" si="0"/>
        <v>0.42149999999999999</v>
      </c>
      <c r="K37" s="17">
        <f t="shared" si="0"/>
        <v>0.4355</v>
      </c>
      <c r="L37" s="17">
        <f t="shared" si="0"/>
        <v>0.47370000000000001</v>
      </c>
      <c r="M37" s="19">
        <f t="shared" si="2"/>
        <v>190333</v>
      </c>
      <c r="N37" s="19">
        <f t="shared" si="2"/>
        <v>190333</v>
      </c>
      <c r="O37" s="19">
        <f t="shared" si="2"/>
        <v>190333</v>
      </c>
      <c r="P37" s="19">
        <f t="shared" si="2"/>
        <v>190333</v>
      </c>
      <c r="Q37" s="19">
        <f t="shared" si="2"/>
        <v>190333</v>
      </c>
      <c r="R37" s="19">
        <f t="shared" si="2"/>
        <v>190333</v>
      </c>
      <c r="S37" s="19">
        <f t="shared" si="2"/>
        <v>190333</v>
      </c>
      <c r="T37" s="19">
        <f t="shared" si="2"/>
        <v>190333</v>
      </c>
      <c r="U37" s="19">
        <f t="shared" si="2"/>
        <v>195052</v>
      </c>
      <c r="V37" s="19">
        <f t="shared" si="2"/>
        <v>195052</v>
      </c>
      <c r="W37" s="19">
        <f t="shared" si="2"/>
        <v>195052</v>
      </c>
      <c r="X37" s="19">
        <f t="shared" si="2"/>
        <v>209209</v>
      </c>
    </row>
    <row r="38" spans="1:24" s="20" customFormat="1" ht="120" hidden="1" outlineLevel="1">
      <c r="A38" s="17" t="s">
        <v>104</v>
      </c>
      <c r="B38" s="17">
        <v>12</v>
      </c>
      <c r="C38" s="17" t="s">
        <v>32</v>
      </c>
      <c r="D38" s="17" t="s">
        <v>105</v>
      </c>
      <c r="E38" s="17">
        <v>0</v>
      </c>
      <c r="F38" s="17">
        <v>0</v>
      </c>
      <c r="G38" s="17" t="s">
        <v>106</v>
      </c>
      <c r="H38" s="18">
        <v>157300</v>
      </c>
      <c r="I38" s="17">
        <v>0.3</v>
      </c>
      <c r="J38" s="17">
        <f t="shared" ref="J38:L71" si="4">ROUND($I38*J$5/(1-$I38+$I38*J$5),4)</f>
        <v>0.42149999999999999</v>
      </c>
      <c r="K38" s="17">
        <f t="shared" si="4"/>
        <v>0.4355</v>
      </c>
      <c r="L38" s="17">
        <f t="shared" si="4"/>
        <v>0.47370000000000001</v>
      </c>
      <c r="M38" s="19">
        <f t="shared" si="2"/>
        <v>190333</v>
      </c>
      <c r="N38" s="19">
        <f t="shared" si="2"/>
        <v>190333</v>
      </c>
      <c r="O38" s="19">
        <f t="shared" si="2"/>
        <v>190333</v>
      </c>
      <c r="P38" s="19">
        <f t="shared" si="2"/>
        <v>190333</v>
      </c>
      <c r="Q38" s="19">
        <f t="shared" si="2"/>
        <v>190333</v>
      </c>
      <c r="R38" s="19">
        <f t="shared" si="2"/>
        <v>190333</v>
      </c>
      <c r="S38" s="19">
        <f t="shared" si="2"/>
        <v>190333</v>
      </c>
      <c r="T38" s="19">
        <f t="shared" si="2"/>
        <v>190333</v>
      </c>
      <c r="U38" s="19">
        <f t="shared" si="2"/>
        <v>195052</v>
      </c>
      <c r="V38" s="19">
        <f t="shared" si="2"/>
        <v>195052</v>
      </c>
      <c r="W38" s="19">
        <f t="shared" si="2"/>
        <v>195052</v>
      </c>
      <c r="X38" s="19">
        <f t="shared" si="2"/>
        <v>209209</v>
      </c>
    </row>
    <row r="39" spans="1:24" s="20" customFormat="1" ht="60" hidden="1" outlineLevel="1">
      <c r="A39" s="17" t="s">
        <v>107</v>
      </c>
      <c r="B39" s="17">
        <v>12</v>
      </c>
      <c r="C39" s="17" t="s">
        <v>32</v>
      </c>
      <c r="D39" s="17" t="s">
        <v>108</v>
      </c>
      <c r="E39" s="17">
        <v>0</v>
      </c>
      <c r="F39" s="17">
        <v>0</v>
      </c>
      <c r="G39" s="17" t="s">
        <v>109</v>
      </c>
      <c r="H39" s="18">
        <v>157300</v>
      </c>
      <c r="I39" s="17">
        <v>0.3</v>
      </c>
      <c r="J39" s="17">
        <f t="shared" si="4"/>
        <v>0.42149999999999999</v>
      </c>
      <c r="K39" s="17">
        <f t="shared" si="4"/>
        <v>0.4355</v>
      </c>
      <c r="L39" s="17">
        <f t="shared" si="4"/>
        <v>0.47370000000000001</v>
      </c>
      <c r="M39" s="19">
        <f t="shared" si="2"/>
        <v>190333</v>
      </c>
      <c r="N39" s="19">
        <f t="shared" si="2"/>
        <v>190333</v>
      </c>
      <c r="O39" s="19">
        <f t="shared" si="2"/>
        <v>190333</v>
      </c>
      <c r="P39" s="19">
        <f t="shared" si="2"/>
        <v>190333</v>
      </c>
      <c r="Q39" s="19">
        <f t="shared" si="2"/>
        <v>190333</v>
      </c>
      <c r="R39" s="19">
        <f t="shared" si="2"/>
        <v>190333</v>
      </c>
      <c r="S39" s="19">
        <f t="shared" si="2"/>
        <v>190333</v>
      </c>
      <c r="T39" s="19">
        <f t="shared" si="2"/>
        <v>190333</v>
      </c>
      <c r="U39" s="19">
        <f t="shared" si="2"/>
        <v>195052</v>
      </c>
      <c r="V39" s="19">
        <f t="shared" si="2"/>
        <v>195052</v>
      </c>
      <c r="W39" s="19">
        <f t="shared" si="2"/>
        <v>195052</v>
      </c>
      <c r="X39" s="19">
        <f t="shared" si="2"/>
        <v>209209</v>
      </c>
    </row>
    <row r="40" spans="1:24" s="20" customFormat="1" ht="45" hidden="1" outlineLevel="1">
      <c r="A40" s="17" t="s">
        <v>110</v>
      </c>
      <c r="B40" s="17">
        <v>12</v>
      </c>
      <c r="C40" s="17" t="s">
        <v>32</v>
      </c>
      <c r="D40" s="17" t="s">
        <v>111</v>
      </c>
      <c r="E40" s="17">
        <v>0</v>
      </c>
      <c r="F40" s="17">
        <v>0</v>
      </c>
      <c r="G40" s="17" t="s">
        <v>112</v>
      </c>
      <c r="H40" s="18">
        <v>157300</v>
      </c>
      <c r="I40" s="17">
        <v>0.3</v>
      </c>
      <c r="J40" s="17">
        <f t="shared" si="4"/>
        <v>0.42149999999999999</v>
      </c>
      <c r="K40" s="17">
        <f t="shared" si="4"/>
        <v>0.4355</v>
      </c>
      <c r="L40" s="17">
        <f t="shared" si="4"/>
        <v>0.47370000000000001</v>
      </c>
      <c r="M40" s="19">
        <f t="shared" si="2"/>
        <v>190333</v>
      </c>
      <c r="N40" s="19">
        <f t="shared" si="2"/>
        <v>190333</v>
      </c>
      <c r="O40" s="19">
        <f t="shared" si="2"/>
        <v>190333</v>
      </c>
      <c r="P40" s="19">
        <f t="shared" si="2"/>
        <v>190333</v>
      </c>
      <c r="Q40" s="19">
        <f t="shared" si="2"/>
        <v>190333</v>
      </c>
      <c r="R40" s="19">
        <f t="shared" si="2"/>
        <v>190333</v>
      </c>
      <c r="S40" s="19">
        <f t="shared" si="2"/>
        <v>190333</v>
      </c>
      <c r="T40" s="19">
        <f t="shared" si="2"/>
        <v>190333</v>
      </c>
      <c r="U40" s="19">
        <f t="shared" si="2"/>
        <v>195052</v>
      </c>
      <c r="V40" s="19">
        <f t="shared" si="2"/>
        <v>195052</v>
      </c>
      <c r="W40" s="19">
        <f t="shared" si="2"/>
        <v>195052</v>
      </c>
      <c r="X40" s="19">
        <f t="shared" si="2"/>
        <v>209209</v>
      </c>
    </row>
    <row r="41" spans="1:24" s="20" customFormat="1" ht="75" hidden="1" outlineLevel="1">
      <c r="A41" s="17" t="s">
        <v>113</v>
      </c>
      <c r="B41" s="17">
        <v>12</v>
      </c>
      <c r="C41" s="17" t="s">
        <v>32</v>
      </c>
      <c r="D41" s="17" t="s">
        <v>114</v>
      </c>
      <c r="E41" s="17">
        <v>0</v>
      </c>
      <c r="F41" s="17">
        <v>0</v>
      </c>
      <c r="G41" s="17" t="s">
        <v>115</v>
      </c>
      <c r="H41" s="18">
        <v>157300</v>
      </c>
      <c r="I41" s="17">
        <v>0.3</v>
      </c>
      <c r="J41" s="17">
        <f t="shared" si="4"/>
        <v>0.42149999999999999</v>
      </c>
      <c r="K41" s="17">
        <f t="shared" si="4"/>
        <v>0.4355</v>
      </c>
      <c r="L41" s="17">
        <f t="shared" si="4"/>
        <v>0.47370000000000001</v>
      </c>
      <c r="M41" s="19">
        <f t="shared" si="2"/>
        <v>190333</v>
      </c>
      <c r="N41" s="19">
        <f t="shared" si="2"/>
        <v>190333</v>
      </c>
      <c r="O41" s="19">
        <f t="shared" si="2"/>
        <v>190333</v>
      </c>
      <c r="P41" s="19">
        <f t="shared" si="2"/>
        <v>190333</v>
      </c>
      <c r="Q41" s="19">
        <f t="shared" si="2"/>
        <v>190333</v>
      </c>
      <c r="R41" s="19">
        <f t="shared" si="2"/>
        <v>190333</v>
      </c>
      <c r="S41" s="19">
        <f t="shared" si="2"/>
        <v>190333</v>
      </c>
      <c r="T41" s="19">
        <f t="shared" si="2"/>
        <v>190333</v>
      </c>
      <c r="U41" s="19">
        <f t="shared" si="2"/>
        <v>195052</v>
      </c>
      <c r="V41" s="19">
        <f t="shared" si="2"/>
        <v>195052</v>
      </c>
      <c r="W41" s="19">
        <f t="shared" si="2"/>
        <v>195052</v>
      </c>
      <c r="X41" s="19">
        <f t="shared" si="2"/>
        <v>209209</v>
      </c>
    </row>
    <row r="42" spans="1:24" s="16" customFormat="1" ht="33" customHeight="1" collapsed="1">
      <c r="A42" s="11"/>
      <c r="B42" s="11">
        <v>13</v>
      </c>
      <c r="C42" s="12" t="s">
        <v>32</v>
      </c>
      <c r="D42" s="13"/>
      <c r="E42" s="11"/>
      <c r="F42" s="11"/>
      <c r="G42" s="11"/>
      <c r="H42" s="14">
        <v>241904</v>
      </c>
      <c r="I42" s="12">
        <v>0.15</v>
      </c>
      <c r="J42" s="12">
        <f t="shared" si="4"/>
        <v>0.23080000000000001</v>
      </c>
      <c r="K42" s="12">
        <f t="shared" si="4"/>
        <v>0.24110000000000001</v>
      </c>
      <c r="L42" s="12">
        <f t="shared" si="4"/>
        <v>0.27039999999999997</v>
      </c>
      <c r="M42" s="15">
        <f>ROUND($H42*(M$5*$I42+(1-$I42)),2)</f>
        <v>267303.92</v>
      </c>
      <c r="N42" s="15">
        <f t="shared" si="2"/>
        <v>267303.92</v>
      </c>
      <c r="O42" s="15">
        <f t="shared" si="2"/>
        <v>267303.92</v>
      </c>
      <c r="P42" s="15">
        <f t="shared" si="2"/>
        <v>267303.92</v>
      </c>
      <c r="Q42" s="15">
        <f t="shared" si="2"/>
        <v>267303.92</v>
      </c>
      <c r="R42" s="15">
        <f t="shared" si="2"/>
        <v>267303.92</v>
      </c>
      <c r="S42" s="15">
        <f t="shared" si="2"/>
        <v>267303.92</v>
      </c>
      <c r="T42" s="15">
        <f t="shared" si="2"/>
        <v>267303.92</v>
      </c>
      <c r="U42" s="15">
        <f t="shared" si="2"/>
        <v>270932.47999999998</v>
      </c>
      <c r="V42" s="15">
        <f t="shared" si="2"/>
        <v>270932.47999999998</v>
      </c>
      <c r="W42" s="15">
        <f t="shared" si="2"/>
        <v>270932.47999999998</v>
      </c>
      <c r="X42" s="15">
        <f t="shared" si="2"/>
        <v>281818.15999999997</v>
      </c>
    </row>
    <row r="43" spans="1:24" s="20" customFormat="1" ht="30" hidden="1" outlineLevel="1">
      <c r="A43" s="17" t="s">
        <v>116</v>
      </c>
      <c r="B43" s="17">
        <v>13</v>
      </c>
      <c r="C43" s="17" t="s">
        <v>32</v>
      </c>
      <c r="D43" s="17" t="s">
        <v>117</v>
      </c>
      <c r="E43" s="17">
        <v>0</v>
      </c>
      <c r="F43" s="17">
        <v>0</v>
      </c>
      <c r="G43" s="17" t="s">
        <v>118</v>
      </c>
      <c r="H43" s="18">
        <v>241904</v>
      </c>
      <c r="I43" s="17">
        <v>0.15</v>
      </c>
      <c r="J43" s="17">
        <f t="shared" si="4"/>
        <v>0.23080000000000001</v>
      </c>
      <c r="K43" s="17">
        <f t="shared" si="4"/>
        <v>0.24110000000000001</v>
      </c>
      <c r="L43" s="17">
        <f t="shared" si="4"/>
        <v>0.27039999999999997</v>
      </c>
      <c r="M43" s="19">
        <f t="shared" si="2"/>
        <v>267303.92</v>
      </c>
      <c r="N43" s="19">
        <f t="shared" si="2"/>
        <v>267303.92</v>
      </c>
      <c r="O43" s="19">
        <f t="shared" si="2"/>
        <v>267303.92</v>
      </c>
      <c r="P43" s="19">
        <f t="shared" si="2"/>
        <v>267303.92</v>
      </c>
      <c r="Q43" s="19">
        <f t="shared" si="2"/>
        <v>267303.92</v>
      </c>
      <c r="R43" s="19">
        <f t="shared" si="2"/>
        <v>267303.92</v>
      </c>
      <c r="S43" s="19">
        <f t="shared" si="2"/>
        <v>267303.92</v>
      </c>
      <c r="T43" s="19">
        <f t="shared" si="2"/>
        <v>267303.92</v>
      </c>
      <c r="U43" s="19">
        <f t="shared" si="2"/>
        <v>270932.47999999998</v>
      </c>
      <c r="V43" s="19">
        <f t="shared" si="2"/>
        <v>270932.47999999998</v>
      </c>
      <c r="W43" s="19">
        <f t="shared" si="2"/>
        <v>270932.47999999998</v>
      </c>
      <c r="X43" s="19">
        <f t="shared" si="2"/>
        <v>281818.15999999997</v>
      </c>
    </row>
    <row r="44" spans="1:24" s="16" customFormat="1" ht="33" customHeight="1" collapsed="1">
      <c r="A44" s="11"/>
      <c r="B44" s="11">
        <v>14</v>
      </c>
      <c r="C44" s="12" t="s">
        <v>32</v>
      </c>
      <c r="D44" s="13"/>
      <c r="E44" s="11"/>
      <c r="F44" s="11"/>
      <c r="G44" s="11"/>
      <c r="H44" s="14">
        <v>155229</v>
      </c>
      <c r="I44" s="12">
        <v>0.15</v>
      </c>
      <c r="J44" s="12">
        <f t="shared" si="4"/>
        <v>0.23080000000000001</v>
      </c>
      <c r="K44" s="12">
        <f t="shared" si="4"/>
        <v>0.24110000000000001</v>
      </c>
      <c r="L44" s="12">
        <f t="shared" si="4"/>
        <v>0.27039999999999997</v>
      </c>
      <c r="M44" s="15">
        <f>ROUND($H44*(M$5*$I44+(1-$I44)),2)</f>
        <v>171528.05</v>
      </c>
      <c r="N44" s="15">
        <f t="shared" si="2"/>
        <v>171528.05</v>
      </c>
      <c r="O44" s="15">
        <f t="shared" si="2"/>
        <v>171528.05</v>
      </c>
      <c r="P44" s="15">
        <f t="shared" si="2"/>
        <v>171528.05</v>
      </c>
      <c r="Q44" s="15">
        <f t="shared" si="2"/>
        <v>171528.05</v>
      </c>
      <c r="R44" s="15">
        <f t="shared" si="2"/>
        <v>171528.05</v>
      </c>
      <c r="S44" s="15">
        <f t="shared" si="2"/>
        <v>171528.05</v>
      </c>
      <c r="T44" s="15">
        <f t="shared" si="2"/>
        <v>171528.05</v>
      </c>
      <c r="U44" s="15">
        <f t="shared" si="2"/>
        <v>173856.48</v>
      </c>
      <c r="V44" s="15">
        <f t="shared" si="2"/>
        <v>173856.48</v>
      </c>
      <c r="W44" s="15">
        <f t="shared" si="2"/>
        <v>173856.48</v>
      </c>
      <c r="X44" s="15">
        <f t="shared" si="2"/>
        <v>180841.79</v>
      </c>
    </row>
    <row r="45" spans="1:24" s="20" customFormat="1" ht="120" hidden="1" outlineLevel="1">
      <c r="A45" s="17" t="s">
        <v>119</v>
      </c>
      <c r="B45" s="17">
        <v>14</v>
      </c>
      <c r="C45" s="17" t="s">
        <v>32</v>
      </c>
      <c r="D45" s="17" t="s">
        <v>120</v>
      </c>
      <c r="E45" s="17">
        <v>0</v>
      </c>
      <c r="F45" s="17">
        <v>0</v>
      </c>
      <c r="G45" s="17" t="s">
        <v>121</v>
      </c>
      <c r="H45" s="18">
        <v>155229</v>
      </c>
      <c r="I45" s="17">
        <v>0.15</v>
      </c>
      <c r="J45" s="17">
        <f t="shared" si="4"/>
        <v>0.23080000000000001</v>
      </c>
      <c r="K45" s="17">
        <f t="shared" si="4"/>
        <v>0.24110000000000001</v>
      </c>
      <c r="L45" s="17">
        <f t="shared" si="4"/>
        <v>0.27039999999999997</v>
      </c>
      <c r="M45" s="19">
        <f t="shared" si="2"/>
        <v>171528.05</v>
      </c>
      <c r="N45" s="19">
        <f t="shared" si="2"/>
        <v>171528.05</v>
      </c>
      <c r="O45" s="19">
        <f t="shared" si="2"/>
        <v>171528.05</v>
      </c>
      <c r="P45" s="19">
        <f t="shared" si="2"/>
        <v>171528.05</v>
      </c>
      <c r="Q45" s="19">
        <f t="shared" si="2"/>
        <v>171528.05</v>
      </c>
      <c r="R45" s="19">
        <f t="shared" si="2"/>
        <v>171528.05</v>
      </c>
      <c r="S45" s="19">
        <f t="shared" si="2"/>
        <v>171528.05</v>
      </c>
      <c r="T45" s="19">
        <f t="shared" si="2"/>
        <v>171528.05</v>
      </c>
      <c r="U45" s="19">
        <f t="shared" si="2"/>
        <v>173856.48</v>
      </c>
      <c r="V45" s="19">
        <f t="shared" si="2"/>
        <v>173856.48</v>
      </c>
      <c r="W45" s="19">
        <f t="shared" si="2"/>
        <v>173856.48</v>
      </c>
      <c r="X45" s="19">
        <f t="shared" si="2"/>
        <v>180841.79</v>
      </c>
    </row>
    <row r="46" spans="1:24" s="16" customFormat="1" ht="33" customHeight="1" collapsed="1">
      <c r="A46" s="11"/>
      <c r="B46" s="11">
        <v>15</v>
      </c>
      <c r="C46" s="12" t="s">
        <v>32</v>
      </c>
      <c r="D46" s="13"/>
      <c r="E46" s="11"/>
      <c r="F46" s="11"/>
      <c r="G46" s="11"/>
      <c r="H46" s="14">
        <v>223119</v>
      </c>
      <c r="I46" s="12">
        <v>0.15</v>
      </c>
      <c r="J46" s="12">
        <f t="shared" si="4"/>
        <v>0.23080000000000001</v>
      </c>
      <c r="K46" s="12">
        <f t="shared" si="4"/>
        <v>0.24110000000000001</v>
      </c>
      <c r="L46" s="12">
        <f t="shared" si="4"/>
        <v>0.27039999999999997</v>
      </c>
      <c r="M46" s="15">
        <f>ROUND($H46*(M$5*$I46+(1-$I46)),2)</f>
        <v>246546.5</v>
      </c>
      <c r="N46" s="15">
        <f t="shared" si="2"/>
        <v>246546.5</v>
      </c>
      <c r="O46" s="15">
        <f t="shared" si="2"/>
        <v>246546.5</v>
      </c>
      <c r="P46" s="15">
        <f t="shared" si="2"/>
        <v>246546.5</v>
      </c>
      <c r="Q46" s="15">
        <f t="shared" si="2"/>
        <v>246546.5</v>
      </c>
      <c r="R46" s="15">
        <f t="shared" si="2"/>
        <v>246546.5</v>
      </c>
      <c r="S46" s="15">
        <f t="shared" si="2"/>
        <v>246546.5</v>
      </c>
      <c r="T46" s="15">
        <f t="shared" si="2"/>
        <v>246546.5</v>
      </c>
      <c r="U46" s="15">
        <f t="shared" si="2"/>
        <v>249893.28</v>
      </c>
      <c r="V46" s="15">
        <f t="shared" si="2"/>
        <v>249893.28</v>
      </c>
      <c r="W46" s="15">
        <f t="shared" si="2"/>
        <v>249893.28</v>
      </c>
      <c r="X46" s="15">
        <f t="shared" si="2"/>
        <v>259933.64</v>
      </c>
    </row>
    <row r="47" spans="1:24" s="20" customFormat="1" ht="120" hidden="1" outlineLevel="1">
      <c r="A47" s="17" t="s">
        <v>122</v>
      </c>
      <c r="B47" s="17">
        <v>15</v>
      </c>
      <c r="C47" s="17" t="s">
        <v>32</v>
      </c>
      <c r="D47" s="17" t="s">
        <v>123</v>
      </c>
      <c r="E47" s="17">
        <v>0</v>
      </c>
      <c r="F47" s="17">
        <v>0</v>
      </c>
      <c r="G47" s="17" t="s">
        <v>121</v>
      </c>
      <c r="H47" s="18">
        <v>223119</v>
      </c>
      <c r="I47" s="17">
        <v>0.15</v>
      </c>
      <c r="J47" s="17">
        <f t="shared" si="4"/>
        <v>0.23080000000000001</v>
      </c>
      <c r="K47" s="17">
        <f t="shared" si="4"/>
        <v>0.24110000000000001</v>
      </c>
      <c r="L47" s="17">
        <f t="shared" si="4"/>
        <v>0.27039999999999997</v>
      </c>
      <c r="M47" s="19">
        <f t="shared" si="2"/>
        <v>246546.5</v>
      </c>
      <c r="N47" s="19">
        <f t="shared" si="2"/>
        <v>246546.5</v>
      </c>
      <c r="O47" s="19">
        <f t="shared" si="2"/>
        <v>246546.5</v>
      </c>
      <c r="P47" s="19">
        <f t="shared" si="2"/>
        <v>246546.5</v>
      </c>
      <c r="Q47" s="19">
        <f t="shared" si="2"/>
        <v>246546.5</v>
      </c>
      <c r="R47" s="19">
        <f t="shared" si="2"/>
        <v>246546.5</v>
      </c>
      <c r="S47" s="19">
        <f t="shared" si="2"/>
        <v>246546.5</v>
      </c>
      <c r="T47" s="19">
        <f t="shared" si="2"/>
        <v>246546.5</v>
      </c>
      <c r="U47" s="19">
        <f t="shared" si="2"/>
        <v>249893.28</v>
      </c>
      <c r="V47" s="19">
        <f t="shared" si="2"/>
        <v>249893.28</v>
      </c>
      <c r="W47" s="19">
        <f t="shared" si="2"/>
        <v>249893.28</v>
      </c>
      <c r="X47" s="19">
        <f t="shared" si="2"/>
        <v>259933.64</v>
      </c>
    </row>
    <row r="48" spans="1:24" s="16" customFormat="1" ht="33" customHeight="1" collapsed="1">
      <c r="A48" s="11"/>
      <c r="B48" s="11">
        <v>16</v>
      </c>
      <c r="C48" s="12" t="s">
        <v>32</v>
      </c>
      <c r="D48" s="13"/>
      <c r="E48" s="11"/>
      <c r="F48" s="11"/>
      <c r="G48" s="11"/>
      <c r="H48" s="14">
        <v>281752</v>
      </c>
      <c r="I48" s="12">
        <v>0.3</v>
      </c>
      <c r="J48" s="12">
        <f t="shared" si="4"/>
        <v>0.42149999999999999</v>
      </c>
      <c r="K48" s="12">
        <f t="shared" si="4"/>
        <v>0.4355</v>
      </c>
      <c r="L48" s="12">
        <f t="shared" si="4"/>
        <v>0.47370000000000001</v>
      </c>
      <c r="M48" s="15">
        <f>ROUND($H48*(M$5*$I48+(1-$I48)),2)</f>
        <v>340919.92</v>
      </c>
      <c r="N48" s="15">
        <f t="shared" si="2"/>
        <v>340919.92</v>
      </c>
      <c r="O48" s="15">
        <f t="shared" si="2"/>
        <v>340919.92</v>
      </c>
      <c r="P48" s="15">
        <f t="shared" si="2"/>
        <v>340919.92</v>
      </c>
      <c r="Q48" s="15">
        <f t="shared" si="2"/>
        <v>340919.92</v>
      </c>
      <c r="R48" s="15">
        <f t="shared" si="2"/>
        <v>340919.92</v>
      </c>
      <c r="S48" s="15">
        <f t="shared" si="2"/>
        <v>340919.92</v>
      </c>
      <c r="T48" s="15">
        <f t="shared" si="2"/>
        <v>340919.92</v>
      </c>
      <c r="U48" s="15">
        <f t="shared" si="2"/>
        <v>349372.48</v>
      </c>
      <c r="V48" s="15">
        <f t="shared" si="2"/>
        <v>349372.48</v>
      </c>
      <c r="W48" s="15">
        <f t="shared" si="2"/>
        <v>349372.48</v>
      </c>
      <c r="X48" s="15">
        <f t="shared" si="2"/>
        <v>374730.16</v>
      </c>
    </row>
    <row r="49" spans="1:24" s="20" customFormat="1" ht="240" hidden="1" outlineLevel="1">
      <c r="A49" s="17" t="s">
        <v>124</v>
      </c>
      <c r="B49" s="17">
        <v>16</v>
      </c>
      <c r="C49" s="17" t="s">
        <v>32</v>
      </c>
      <c r="D49" s="17" t="s">
        <v>125</v>
      </c>
      <c r="E49" s="17">
        <v>0</v>
      </c>
      <c r="F49" s="17">
        <v>0</v>
      </c>
      <c r="G49" s="17" t="s">
        <v>126</v>
      </c>
      <c r="H49" s="18">
        <v>281752</v>
      </c>
      <c r="I49" s="17">
        <v>0.3</v>
      </c>
      <c r="J49" s="17">
        <f t="shared" si="4"/>
        <v>0.42149999999999999</v>
      </c>
      <c r="K49" s="17">
        <f t="shared" si="4"/>
        <v>0.4355</v>
      </c>
      <c r="L49" s="17">
        <f t="shared" si="4"/>
        <v>0.47370000000000001</v>
      </c>
      <c r="M49" s="19">
        <f t="shared" si="2"/>
        <v>340919.92</v>
      </c>
      <c r="N49" s="19">
        <f t="shared" si="2"/>
        <v>340919.92</v>
      </c>
      <c r="O49" s="19">
        <f t="shared" si="2"/>
        <v>340919.92</v>
      </c>
      <c r="P49" s="19">
        <f t="shared" si="2"/>
        <v>340919.92</v>
      </c>
      <c r="Q49" s="19">
        <f t="shared" si="2"/>
        <v>340919.92</v>
      </c>
      <c r="R49" s="19">
        <f t="shared" si="2"/>
        <v>340919.92</v>
      </c>
      <c r="S49" s="19">
        <f t="shared" si="2"/>
        <v>340919.92</v>
      </c>
      <c r="T49" s="19">
        <f t="shared" si="2"/>
        <v>340919.92</v>
      </c>
      <c r="U49" s="19">
        <f t="shared" si="2"/>
        <v>349372.48</v>
      </c>
      <c r="V49" s="19">
        <f t="shared" si="2"/>
        <v>349372.48</v>
      </c>
      <c r="W49" s="19">
        <f t="shared" si="2"/>
        <v>349372.48</v>
      </c>
      <c r="X49" s="19">
        <f t="shared" si="2"/>
        <v>374730.16</v>
      </c>
    </row>
    <row r="50" spans="1:24" s="16" customFormat="1" ht="33" customHeight="1" collapsed="1">
      <c r="A50" s="11"/>
      <c r="B50" s="11">
        <v>17</v>
      </c>
      <c r="C50" s="12" t="s">
        <v>32</v>
      </c>
      <c r="D50" s="13"/>
      <c r="E50" s="11"/>
      <c r="F50" s="11"/>
      <c r="G50" s="11"/>
      <c r="H50" s="14">
        <v>382846</v>
      </c>
      <c r="I50" s="12">
        <v>0.3</v>
      </c>
      <c r="J50" s="12">
        <f t="shared" si="4"/>
        <v>0.42149999999999999</v>
      </c>
      <c r="K50" s="12">
        <f t="shared" si="4"/>
        <v>0.4355</v>
      </c>
      <c r="L50" s="12">
        <f t="shared" si="4"/>
        <v>0.47370000000000001</v>
      </c>
      <c r="M50" s="15">
        <f>ROUND($H50*(M$5*$I50+(1-$I50)),2)</f>
        <v>463243.66</v>
      </c>
      <c r="N50" s="15">
        <f t="shared" si="2"/>
        <v>463243.66</v>
      </c>
      <c r="O50" s="15">
        <f t="shared" si="2"/>
        <v>463243.66</v>
      </c>
      <c r="P50" s="15">
        <f t="shared" si="2"/>
        <v>463243.66</v>
      </c>
      <c r="Q50" s="15">
        <f t="shared" si="2"/>
        <v>463243.66</v>
      </c>
      <c r="R50" s="15">
        <f t="shared" si="2"/>
        <v>463243.66</v>
      </c>
      <c r="S50" s="15">
        <f t="shared" si="2"/>
        <v>463243.66</v>
      </c>
      <c r="T50" s="15">
        <f t="shared" si="2"/>
        <v>463243.66</v>
      </c>
      <c r="U50" s="15">
        <f t="shared" si="2"/>
        <v>474729.04</v>
      </c>
      <c r="V50" s="15">
        <f t="shared" si="2"/>
        <v>474729.04</v>
      </c>
      <c r="W50" s="15">
        <f t="shared" si="2"/>
        <v>474729.04</v>
      </c>
      <c r="X50" s="15">
        <f t="shared" si="2"/>
        <v>509185.18</v>
      </c>
    </row>
    <row r="51" spans="1:24" s="20" customFormat="1" ht="135" hidden="1" outlineLevel="1">
      <c r="A51" s="17" t="s">
        <v>127</v>
      </c>
      <c r="B51" s="17">
        <v>17</v>
      </c>
      <c r="C51" s="17" t="s">
        <v>32</v>
      </c>
      <c r="D51" s="17" t="s">
        <v>128</v>
      </c>
      <c r="E51" s="17">
        <v>0</v>
      </c>
      <c r="F51" s="17">
        <v>0</v>
      </c>
      <c r="G51" s="17" t="s">
        <v>129</v>
      </c>
      <c r="H51" s="18">
        <v>382846</v>
      </c>
      <c r="I51" s="17">
        <v>0.3</v>
      </c>
      <c r="J51" s="17">
        <f t="shared" si="4"/>
        <v>0.42149999999999999</v>
      </c>
      <c r="K51" s="17">
        <f t="shared" si="4"/>
        <v>0.4355</v>
      </c>
      <c r="L51" s="17">
        <f t="shared" si="4"/>
        <v>0.47370000000000001</v>
      </c>
      <c r="M51" s="19">
        <f t="shared" si="2"/>
        <v>463243.66</v>
      </c>
      <c r="N51" s="19">
        <f t="shared" si="2"/>
        <v>463243.66</v>
      </c>
      <c r="O51" s="19">
        <f t="shared" si="2"/>
        <v>463243.66</v>
      </c>
      <c r="P51" s="19">
        <f t="shared" si="2"/>
        <v>463243.66</v>
      </c>
      <c r="Q51" s="19">
        <f t="shared" si="2"/>
        <v>463243.66</v>
      </c>
      <c r="R51" s="19">
        <f t="shared" si="2"/>
        <v>463243.66</v>
      </c>
      <c r="S51" s="19">
        <f t="shared" si="2"/>
        <v>463243.66</v>
      </c>
      <c r="T51" s="19">
        <f t="shared" si="2"/>
        <v>463243.66</v>
      </c>
      <c r="U51" s="19">
        <f t="shared" si="2"/>
        <v>474729.04</v>
      </c>
      <c r="V51" s="19">
        <f t="shared" si="2"/>
        <v>474729.04</v>
      </c>
      <c r="W51" s="19">
        <f t="shared" si="2"/>
        <v>474729.04</v>
      </c>
      <c r="X51" s="19">
        <f t="shared" si="2"/>
        <v>509185.18</v>
      </c>
    </row>
    <row r="52" spans="1:24" s="16" customFormat="1" ht="33" customHeight="1" collapsed="1">
      <c r="A52" s="11"/>
      <c r="B52" s="11">
        <v>18</v>
      </c>
      <c r="C52" s="12" t="s">
        <v>33</v>
      </c>
      <c r="D52" s="13"/>
      <c r="E52" s="11"/>
      <c r="F52" s="11"/>
      <c r="G52" s="11"/>
      <c r="H52" s="14">
        <v>242943</v>
      </c>
      <c r="I52" s="12">
        <v>0.15</v>
      </c>
      <c r="J52" s="12">
        <f t="shared" si="4"/>
        <v>0.23080000000000001</v>
      </c>
      <c r="K52" s="12">
        <f t="shared" si="4"/>
        <v>0.24110000000000001</v>
      </c>
      <c r="L52" s="12">
        <f t="shared" si="4"/>
        <v>0.27039999999999997</v>
      </c>
      <c r="M52" s="15">
        <f>ROUND($H52*(M$5*$I52+(1-$I52)),2)</f>
        <v>268452.02</v>
      </c>
      <c r="N52" s="15">
        <f t="shared" si="2"/>
        <v>268452.02</v>
      </c>
      <c r="O52" s="15">
        <f t="shared" si="2"/>
        <v>268452.02</v>
      </c>
      <c r="P52" s="15">
        <f t="shared" si="2"/>
        <v>268452.02</v>
      </c>
      <c r="Q52" s="15">
        <f t="shared" si="2"/>
        <v>268452.02</v>
      </c>
      <c r="R52" s="15">
        <f t="shared" si="2"/>
        <v>268452.02</v>
      </c>
      <c r="S52" s="15">
        <f t="shared" si="2"/>
        <v>268452.02</v>
      </c>
      <c r="T52" s="15">
        <f t="shared" si="2"/>
        <v>268452.02</v>
      </c>
      <c r="U52" s="15">
        <f t="shared" ref="P52:AC60" si="5">ROUND($H52*(U$5*$I52+(1-$I52)),2)</f>
        <v>272096.15999999997</v>
      </c>
      <c r="V52" s="15">
        <f t="shared" si="5"/>
        <v>272096.15999999997</v>
      </c>
      <c r="W52" s="15">
        <f t="shared" si="5"/>
        <v>272096.15999999997</v>
      </c>
      <c r="X52" s="15">
        <f t="shared" si="5"/>
        <v>283028.59999999998</v>
      </c>
    </row>
    <row r="53" spans="1:24" s="20" customFormat="1" ht="180" hidden="1" outlineLevel="1">
      <c r="A53" s="17" t="s">
        <v>130</v>
      </c>
      <c r="B53" s="17">
        <v>18</v>
      </c>
      <c r="C53" s="17" t="s">
        <v>33</v>
      </c>
      <c r="D53" s="17" t="s">
        <v>131</v>
      </c>
      <c r="E53" s="17">
        <v>0</v>
      </c>
      <c r="F53" s="17">
        <v>0</v>
      </c>
      <c r="G53" s="17" t="s">
        <v>132</v>
      </c>
      <c r="H53" s="18">
        <v>242943</v>
      </c>
      <c r="I53" s="17">
        <v>0.15</v>
      </c>
      <c r="J53" s="17">
        <f t="shared" si="4"/>
        <v>0.23080000000000001</v>
      </c>
      <c r="K53" s="17">
        <f t="shared" si="4"/>
        <v>0.24110000000000001</v>
      </c>
      <c r="L53" s="17">
        <f t="shared" si="4"/>
        <v>0.27039999999999997</v>
      </c>
      <c r="M53" s="19">
        <f t="shared" ref="M53:X103" si="6">ROUND($H53*(M$5*$I53+(1-$I53)),2)</f>
        <v>268452.02</v>
      </c>
      <c r="N53" s="19">
        <f t="shared" si="6"/>
        <v>268452.02</v>
      </c>
      <c r="O53" s="19">
        <f t="shared" si="6"/>
        <v>268452.02</v>
      </c>
      <c r="P53" s="19">
        <f t="shared" si="6"/>
        <v>268452.02</v>
      </c>
      <c r="Q53" s="19">
        <f t="shared" si="6"/>
        <v>268452.02</v>
      </c>
      <c r="R53" s="19">
        <f t="shared" si="6"/>
        <v>268452.02</v>
      </c>
      <c r="S53" s="19">
        <f t="shared" si="6"/>
        <v>268452.02</v>
      </c>
      <c r="T53" s="19">
        <f t="shared" si="6"/>
        <v>268452.02</v>
      </c>
      <c r="U53" s="19">
        <f t="shared" si="6"/>
        <v>272096.15999999997</v>
      </c>
      <c r="V53" s="19">
        <f t="shared" si="6"/>
        <v>272096.15999999997</v>
      </c>
      <c r="W53" s="19">
        <f t="shared" si="6"/>
        <v>272096.15999999997</v>
      </c>
      <c r="X53" s="19">
        <f t="shared" si="6"/>
        <v>283028.59999999998</v>
      </c>
    </row>
    <row r="54" spans="1:24" s="16" customFormat="1" ht="33" customHeight="1" collapsed="1">
      <c r="A54" s="11"/>
      <c r="B54" s="11">
        <v>19</v>
      </c>
      <c r="C54" s="12" t="s">
        <v>33</v>
      </c>
      <c r="D54" s="13"/>
      <c r="E54" s="11"/>
      <c r="F54" s="11"/>
      <c r="G54" s="11"/>
      <c r="H54" s="14">
        <v>354925</v>
      </c>
      <c r="I54" s="12">
        <v>0.15</v>
      </c>
      <c r="J54" s="12">
        <f t="shared" si="4"/>
        <v>0.23080000000000001</v>
      </c>
      <c r="K54" s="12">
        <f t="shared" si="4"/>
        <v>0.24110000000000001</v>
      </c>
      <c r="L54" s="12">
        <f t="shared" si="4"/>
        <v>0.27039999999999997</v>
      </c>
      <c r="M54" s="15">
        <f>ROUND($H54*(M$5*$I54+(1-$I54)),2)</f>
        <v>392192.13</v>
      </c>
      <c r="N54" s="15">
        <f t="shared" si="6"/>
        <v>392192.13</v>
      </c>
      <c r="O54" s="15">
        <f t="shared" si="6"/>
        <v>392192.13</v>
      </c>
      <c r="P54" s="15">
        <f t="shared" si="5"/>
        <v>392192.13</v>
      </c>
      <c r="Q54" s="15">
        <f t="shared" si="5"/>
        <v>392192.13</v>
      </c>
      <c r="R54" s="15">
        <f t="shared" si="5"/>
        <v>392192.13</v>
      </c>
      <c r="S54" s="15">
        <f t="shared" si="5"/>
        <v>392192.13</v>
      </c>
      <c r="T54" s="15">
        <f t="shared" si="5"/>
        <v>392192.13</v>
      </c>
      <c r="U54" s="15">
        <f t="shared" si="5"/>
        <v>397516</v>
      </c>
      <c r="V54" s="15">
        <f t="shared" si="5"/>
        <v>397516</v>
      </c>
      <c r="W54" s="15">
        <f t="shared" si="5"/>
        <v>397516</v>
      </c>
      <c r="X54" s="15">
        <f t="shared" si="5"/>
        <v>413487.63</v>
      </c>
    </row>
    <row r="55" spans="1:24" s="20" customFormat="1" ht="180" hidden="1" outlineLevel="1">
      <c r="A55" s="17" t="s">
        <v>133</v>
      </c>
      <c r="B55" s="17">
        <v>19</v>
      </c>
      <c r="C55" s="17" t="s">
        <v>33</v>
      </c>
      <c r="D55" s="17" t="s">
        <v>134</v>
      </c>
      <c r="E55" s="17">
        <v>0</v>
      </c>
      <c r="F55" s="17">
        <v>0</v>
      </c>
      <c r="G55" s="17" t="s">
        <v>135</v>
      </c>
      <c r="H55" s="18">
        <v>354925</v>
      </c>
      <c r="I55" s="17">
        <v>0.15</v>
      </c>
      <c r="J55" s="17">
        <f t="shared" si="4"/>
        <v>0.23080000000000001</v>
      </c>
      <c r="K55" s="17">
        <f t="shared" si="4"/>
        <v>0.24110000000000001</v>
      </c>
      <c r="L55" s="17">
        <f t="shared" si="4"/>
        <v>0.27039999999999997</v>
      </c>
      <c r="M55" s="19">
        <f t="shared" si="6"/>
        <v>392192.13</v>
      </c>
      <c r="N55" s="19">
        <f t="shared" si="6"/>
        <v>392192.13</v>
      </c>
      <c r="O55" s="19">
        <f t="shared" si="6"/>
        <v>392192.13</v>
      </c>
      <c r="P55" s="19">
        <f t="shared" si="6"/>
        <v>392192.13</v>
      </c>
      <c r="Q55" s="19">
        <f t="shared" si="6"/>
        <v>392192.13</v>
      </c>
      <c r="R55" s="19">
        <f t="shared" si="6"/>
        <v>392192.13</v>
      </c>
      <c r="S55" s="19">
        <f t="shared" si="6"/>
        <v>392192.13</v>
      </c>
      <c r="T55" s="19">
        <f t="shared" si="6"/>
        <v>392192.13</v>
      </c>
      <c r="U55" s="19">
        <f t="shared" si="6"/>
        <v>397516</v>
      </c>
      <c r="V55" s="19">
        <f t="shared" si="6"/>
        <v>397516</v>
      </c>
      <c r="W55" s="19">
        <f t="shared" si="6"/>
        <v>397516</v>
      </c>
      <c r="X55" s="19">
        <f t="shared" si="6"/>
        <v>413487.63</v>
      </c>
    </row>
    <row r="56" spans="1:24" s="16" customFormat="1" ht="33" customHeight="1" collapsed="1">
      <c r="A56" s="11"/>
      <c r="B56" s="11">
        <v>20</v>
      </c>
      <c r="C56" s="12" t="s">
        <v>34</v>
      </c>
      <c r="D56" s="13"/>
      <c r="E56" s="11"/>
      <c r="F56" s="11"/>
      <c r="G56" s="11"/>
      <c r="H56" s="14">
        <v>123304</v>
      </c>
      <c r="I56" s="12">
        <v>0.3</v>
      </c>
      <c r="J56" s="12">
        <f t="shared" si="4"/>
        <v>0.42149999999999999</v>
      </c>
      <c r="K56" s="12">
        <f t="shared" si="4"/>
        <v>0.4355</v>
      </c>
      <c r="L56" s="12">
        <f t="shared" si="4"/>
        <v>0.47370000000000001</v>
      </c>
      <c r="M56" s="15">
        <f>ROUND($H56*(M$5*$I56+(1-$I56)),2)</f>
        <v>149197.84</v>
      </c>
      <c r="N56" s="15">
        <f t="shared" si="6"/>
        <v>149197.84</v>
      </c>
      <c r="O56" s="15">
        <f t="shared" si="6"/>
        <v>149197.84</v>
      </c>
      <c r="P56" s="15">
        <f t="shared" si="5"/>
        <v>149197.84</v>
      </c>
      <c r="Q56" s="15">
        <f t="shared" si="5"/>
        <v>149197.84</v>
      </c>
      <c r="R56" s="15">
        <f t="shared" si="5"/>
        <v>149197.84</v>
      </c>
      <c r="S56" s="15">
        <f t="shared" si="5"/>
        <v>149197.84</v>
      </c>
      <c r="T56" s="15">
        <f t="shared" si="5"/>
        <v>149197.84</v>
      </c>
      <c r="U56" s="15">
        <f t="shared" si="5"/>
        <v>152896.95999999999</v>
      </c>
      <c r="V56" s="15">
        <f t="shared" si="5"/>
        <v>152896.95999999999</v>
      </c>
      <c r="W56" s="15">
        <f t="shared" si="5"/>
        <v>152896.95999999999</v>
      </c>
      <c r="X56" s="15">
        <f t="shared" si="5"/>
        <v>163994.32</v>
      </c>
    </row>
    <row r="57" spans="1:24" s="20" customFormat="1" ht="117.75" hidden="1" customHeight="1" outlineLevel="1">
      <c r="A57" s="17" t="s">
        <v>136</v>
      </c>
      <c r="B57" s="17">
        <v>20</v>
      </c>
      <c r="C57" s="17" t="s">
        <v>34</v>
      </c>
      <c r="D57" s="17" t="s">
        <v>137</v>
      </c>
      <c r="E57" s="17">
        <v>0</v>
      </c>
      <c r="F57" s="17">
        <v>0</v>
      </c>
      <c r="G57" s="17" t="s">
        <v>138</v>
      </c>
      <c r="H57" s="18">
        <v>123304</v>
      </c>
      <c r="I57" s="17">
        <v>0.3</v>
      </c>
      <c r="J57" s="17">
        <f t="shared" si="4"/>
        <v>0.42149999999999999</v>
      </c>
      <c r="K57" s="17">
        <f t="shared" si="4"/>
        <v>0.4355</v>
      </c>
      <c r="L57" s="17">
        <f t="shared" si="4"/>
        <v>0.47370000000000001</v>
      </c>
      <c r="M57" s="19">
        <f t="shared" si="6"/>
        <v>149197.84</v>
      </c>
      <c r="N57" s="19">
        <f t="shared" si="6"/>
        <v>149197.84</v>
      </c>
      <c r="O57" s="19">
        <f t="shared" si="6"/>
        <v>149197.84</v>
      </c>
      <c r="P57" s="19">
        <f t="shared" si="6"/>
        <v>149197.84</v>
      </c>
      <c r="Q57" s="19">
        <f t="shared" si="6"/>
        <v>149197.84</v>
      </c>
      <c r="R57" s="19">
        <f t="shared" si="6"/>
        <v>149197.84</v>
      </c>
      <c r="S57" s="19">
        <f t="shared" si="6"/>
        <v>149197.84</v>
      </c>
      <c r="T57" s="19">
        <f t="shared" si="6"/>
        <v>149197.84</v>
      </c>
      <c r="U57" s="19">
        <f t="shared" si="6"/>
        <v>152896.95999999999</v>
      </c>
      <c r="V57" s="19">
        <f t="shared" si="6"/>
        <v>152896.95999999999</v>
      </c>
      <c r="W57" s="19">
        <f t="shared" si="6"/>
        <v>152896.95999999999</v>
      </c>
      <c r="X57" s="19">
        <f t="shared" si="6"/>
        <v>163994.32</v>
      </c>
    </row>
    <row r="58" spans="1:24" s="20" customFormat="1" ht="164.25" hidden="1" customHeight="1" outlineLevel="1">
      <c r="A58" s="17" t="s">
        <v>139</v>
      </c>
      <c r="B58" s="17">
        <v>20</v>
      </c>
      <c r="C58" s="17" t="s">
        <v>34</v>
      </c>
      <c r="D58" s="17" t="s">
        <v>140</v>
      </c>
      <c r="E58" s="17">
        <v>0</v>
      </c>
      <c r="F58" s="17">
        <v>0</v>
      </c>
      <c r="G58" s="17" t="s">
        <v>141</v>
      </c>
      <c r="H58" s="18">
        <v>123304</v>
      </c>
      <c r="I58" s="17">
        <v>0.3</v>
      </c>
      <c r="J58" s="17">
        <f t="shared" si="4"/>
        <v>0.42149999999999999</v>
      </c>
      <c r="K58" s="17">
        <f t="shared" si="4"/>
        <v>0.4355</v>
      </c>
      <c r="L58" s="17">
        <f t="shared" si="4"/>
        <v>0.47370000000000001</v>
      </c>
      <c r="M58" s="19">
        <f t="shared" si="6"/>
        <v>149197.84</v>
      </c>
      <c r="N58" s="19">
        <f t="shared" si="6"/>
        <v>149197.84</v>
      </c>
      <c r="O58" s="19">
        <f t="shared" si="6"/>
        <v>149197.84</v>
      </c>
      <c r="P58" s="19">
        <f t="shared" si="6"/>
        <v>149197.84</v>
      </c>
      <c r="Q58" s="19">
        <f t="shared" si="6"/>
        <v>149197.84</v>
      </c>
      <c r="R58" s="19">
        <f t="shared" si="6"/>
        <v>149197.84</v>
      </c>
      <c r="S58" s="19">
        <f t="shared" si="6"/>
        <v>149197.84</v>
      </c>
      <c r="T58" s="19">
        <f t="shared" si="6"/>
        <v>149197.84</v>
      </c>
      <c r="U58" s="19">
        <f t="shared" si="6"/>
        <v>152896.95999999999</v>
      </c>
      <c r="V58" s="19">
        <f t="shared" si="6"/>
        <v>152896.95999999999</v>
      </c>
      <c r="W58" s="19">
        <f t="shared" si="6"/>
        <v>152896.95999999999</v>
      </c>
      <c r="X58" s="19">
        <f t="shared" si="6"/>
        <v>163994.32</v>
      </c>
    </row>
    <row r="59" spans="1:24" s="20" customFormat="1" ht="105" hidden="1" outlineLevel="1">
      <c r="A59" s="17" t="s">
        <v>142</v>
      </c>
      <c r="B59" s="17">
        <v>20</v>
      </c>
      <c r="C59" s="17" t="s">
        <v>34</v>
      </c>
      <c r="D59" s="17" t="s">
        <v>143</v>
      </c>
      <c r="E59" s="17">
        <v>0</v>
      </c>
      <c r="F59" s="17">
        <v>0</v>
      </c>
      <c r="G59" s="17" t="s">
        <v>144</v>
      </c>
      <c r="H59" s="18">
        <v>123304</v>
      </c>
      <c r="I59" s="17">
        <v>0.3</v>
      </c>
      <c r="J59" s="17">
        <f t="shared" si="4"/>
        <v>0.42149999999999999</v>
      </c>
      <c r="K59" s="17">
        <f t="shared" si="4"/>
        <v>0.4355</v>
      </c>
      <c r="L59" s="17">
        <f t="shared" si="4"/>
        <v>0.47370000000000001</v>
      </c>
      <c r="M59" s="19">
        <f t="shared" si="6"/>
        <v>149197.84</v>
      </c>
      <c r="N59" s="19">
        <f t="shared" si="6"/>
        <v>149197.84</v>
      </c>
      <c r="O59" s="19">
        <f t="shared" si="6"/>
        <v>149197.84</v>
      </c>
      <c r="P59" s="19">
        <f t="shared" si="6"/>
        <v>149197.84</v>
      </c>
      <c r="Q59" s="19">
        <f t="shared" si="6"/>
        <v>149197.84</v>
      </c>
      <c r="R59" s="19">
        <f t="shared" si="6"/>
        <v>149197.84</v>
      </c>
      <c r="S59" s="19">
        <f t="shared" si="6"/>
        <v>149197.84</v>
      </c>
      <c r="T59" s="19">
        <f t="shared" si="6"/>
        <v>149197.84</v>
      </c>
      <c r="U59" s="19">
        <f t="shared" si="6"/>
        <v>152896.95999999999</v>
      </c>
      <c r="V59" s="19">
        <f t="shared" si="6"/>
        <v>152896.95999999999</v>
      </c>
      <c r="W59" s="19">
        <f t="shared" si="6"/>
        <v>152896.95999999999</v>
      </c>
      <c r="X59" s="19">
        <f t="shared" si="6"/>
        <v>163994.32</v>
      </c>
    </row>
    <row r="60" spans="1:24" s="16" customFormat="1" ht="33" customHeight="1" collapsed="1">
      <c r="A60" s="11"/>
      <c r="B60" s="11">
        <v>21</v>
      </c>
      <c r="C60" s="12" t="s">
        <v>34</v>
      </c>
      <c r="D60" s="13"/>
      <c r="E60" s="11"/>
      <c r="F60" s="11"/>
      <c r="G60" s="11"/>
      <c r="H60" s="14">
        <v>94182</v>
      </c>
      <c r="I60" s="12">
        <v>0.45</v>
      </c>
      <c r="J60" s="12">
        <f t="shared" si="4"/>
        <v>0.58169999999999999</v>
      </c>
      <c r="K60" s="12">
        <f t="shared" si="4"/>
        <v>0.59560000000000002</v>
      </c>
      <c r="L60" s="12">
        <f t="shared" si="4"/>
        <v>0.6321</v>
      </c>
      <c r="M60" s="15">
        <f>ROUND($H60*(M$5*$I60+(1-$I60)),2)</f>
        <v>123849.33</v>
      </c>
      <c r="N60" s="15">
        <f t="shared" si="6"/>
        <v>123849.33</v>
      </c>
      <c r="O60" s="15">
        <f t="shared" si="6"/>
        <v>123849.33</v>
      </c>
      <c r="P60" s="15">
        <f t="shared" si="6"/>
        <v>123849.33</v>
      </c>
      <c r="Q60" s="15">
        <f t="shared" si="6"/>
        <v>123849.33</v>
      </c>
      <c r="R60" s="15">
        <f t="shared" si="6"/>
        <v>123849.33</v>
      </c>
      <c r="S60" s="15">
        <f t="shared" si="6"/>
        <v>123849.33</v>
      </c>
      <c r="T60" s="15">
        <f t="shared" si="6"/>
        <v>123849.33</v>
      </c>
      <c r="U60" s="15">
        <f t="shared" si="6"/>
        <v>128087.52</v>
      </c>
      <c r="V60" s="15">
        <f t="shared" si="6"/>
        <v>128087.52</v>
      </c>
      <c r="W60" s="15">
        <f t="shared" si="6"/>
        <v>128087.52</v>
      </c>
      <c r="X60" s="15">
        <f t="shared" si="6"/>
        <v>140802.09</v>
      </c>
    </row>
    <row r="61" spans="1:24" s="20" customFormat="1" ht="105" hidden="1" outlineLevel="1">
      <c r="A61" s="17" t="s">
        <v>145</v>
      </c>
      <c r="B61" s="17">
        <v>21</v>
      </c>
      <c r="C61" s="17" t="s">
        <v>34</v>
      </c>
      <c r="D61" s="17" t="s">
        <v>146</v>
      </c>
      <c r="E61" s="17">
        <v>0</v>
      </c>
      <c r="F61" s="17">
        <v>0</v>
      </c>
      <c r="G61" s="17" t="s">
        <v>147</v>
      </c>
      <c r="H61" s="18">
        <v>94182</v>
      </c>
      <c r="I61" s="17">
        <v>0.45</v>
      </c>
      <c r="J61" s="17">
        <f t="shared" si="4"/>
        <v>0.58169999999999999</v>
      </c>
      <c r="K61" s="17">
        <f t="shared" si="4"/>
        <v>0.59560000000000002</v>
      </c>
      <c r="L61" s="17">
        <f t="shared" si="4"/>
        <v>0.6321</v>
      </c>
      <c r="M61" s="19">
        <f t="shared" si="6"/>
        <v>123849.33</v>
      </c>
      <c r="N61" s="19">
        <f t="shared" si="6"/>
        <v>123849.33</v>
      </c>
      <c r="O61" s="19">
        <f t="shared" si="6"/>
        <v>123849.33</v>
      </c>
      <c r="P61" s="19">
        <f t="shared" si="6"/>
        <v>123849.33</v>
      </c>
      <c r="Q61" s="19">
        <f t="shared" si="6"/>
        <v>123849.33</v>
      </c>
      <c r="R61" s="19">
        <f t="shared" si="6"/>
        <v>123849.33</v>
      </c>
      <c r="S61" s="19">
        <f t="shared" si="6"/>
        <v>123849.33</v>
      </c>
      <c r="T61" s="19">
        <f t="shared" si="6"/>
        <v>123849.33</v>
      </c>
      <c r="U61" s="19">
        <f t="shared" si="6"/>
        <v>128087.52</v>
      </c>
      <c r="V61" s="19">
        <f t="shared" si="6"/>
        <v>128087.52</v>
      </c>
      <c r="W61" s="19">
        <f t="shared" si="6"/>
        <v>128087.52</v>
      </c>
      <c r="X61" s="19">
        <f t="shared" si="6"/>
        <v>140802.09</v>
      </c>
    </row>
    <row r="62" spans="1:24" s="16" customFormat="1" ht="33" customHeight="1" collapsed="1">
      <c r="A62" s="11"/>
      <c r="B62" s="11">
        <v>22</v>
      </c>
      <c r="C62" s="12" t="s">
        <v>34</v>
      </c>
      <c r="D62" s="13"/>
      <c r="E62" s="11"/>
      <c r="F62" s="11"/>
      <c r="G62" s="11"/>
      <c r="H62" s="14">
        <v>129950</v>
      </c>
      <c r="I62" s="12">
        <v>0.3</v>
      </c>
      <c r="J62" s="12">
        <f t="shared" si="4"/>
        <v>0.42149999999999999</v>
      </c>
      <c r="K62" s="12">
        <f t="shared" si="4"/>
        <v>0.4355</v>
      </c>
      <c r="L62" s="12">
        <f t="shared" si="4"/>
        <v>0.47370000000000001</v>
      </c>
      <c r="M62" s="15">
        <f>ROUND($H62*(M$5*$I62+(1-$I62)),2)</f>
        <v>157239.5</v>
      </c>
      <c r="N62" s="15">
        <f t="shared" si="6"/>
        <v>157239.5</v>
      </c>
      <c r="O62" s="15">
        <f t="shared" si="6"/>
        <v>157239.5</v>
      </c>
      <c r="P62" s="15">
        <f t="shared" si="6"/>
        <v>157239.5</v>
      </c>
      <c r="Q62" s="15">
        <f t="shared" si="6"/>
        <v>157239.5</v>
      </c>
      <c r="R62" s="15">
        <f t="shared" si="6"/>
        <v>157239.5</v>
      </c>
      <c r="S62" s="15">
        <f t="shared" si="6"/>
        <v>157239.5</v>
      </c>
      <c r="T62" s="15">
        <f t="shared" si="6"/>
        <v>157239.5</v>
      </c>
      <c r="U62" s="15">
        <f t="shared" si="6"/>
        <v>161138</v>
      </c>
      <c r="V62" s="15">
        <f t="shared" si="6"/>
        <v>161138</v>
      </c>
      <c r="W62" s="15">
        <f t="shared" si="6"/>
        <v>161138</v>
      </c>
      <c r="X62" s="15">
        <f t="shared" si="6"/>
        <v>172833.5</v>
      </c>
    </row>
    <row r="63" spans="1:24" s="20" customFormat="1" ht="180" hidden="1" outlineLevel="1">
      <c r="A63" s="17" t="s">
        <v>148</v>
      </c>
      <c r="B63" s="17">
        <v>22</v>
      </c>
      <c r="C63" s="17" t="s">
        <v>34</v>
      </c>
      <c r="D63" s="17" t="s">
        <v>149</v>
      </c>
      <c r="E63" s="17">
        <v>0</v>
      </c>
      <c r="F63" s="17">
        <v>0</v>
      </c>
      <c r="G63" s="17" t="s">
        <v>150</v>
      </c>
      <c r="H63" s="18">
        <v>129950</v>
      </c>
      <c r="I63" s="17">
        <v>0.3</v>
      </c>
      <c r="J63" s="17">
        <f t="shared" si="4"/>
        <v>0.42149999999999999</v>
      </c>
      <c r="K63" s="17">
        <f t="shared" si="4"/>
        <v>0.4355</v>
      </c>
      <c r="L63" s="17">
        <f t="shared" si="4"/>
        <v>0.47370000000000001</v>
      </c>
      <c r="M63" s="19">
        <f t="shared" si="6"/>
        <v>157239.5</v>
      </c>
      <c r="N63" s="19">
        <f t="shared" si="6"/>
        <v>157239.5</v>
      </c>
      <c r="O63" s="19">
        <f t="shared" si="6"/>
        <v>157239.5</v>
      </c>
      <c r="P63" s="19">
        <f t="shared" si="6"/>
        <v>157239.5</v>
      </c>
      <c r="Q63" s="19">
        <f t="shared" si="6"/>
        <v>157239.5</v>
      </c>
      <c r="R63" s="19">
        <f t="shared" si="6"/>
        <v>157239.5</v>
      </c>
      <c r="S63" s="19">
        <f t="shared" si="6"/>
        <v>157239.5</v>
      </c>
      <c r="T63" s="19">
        <f t="shared" si="6"/>
        <v>157239.5</v>
      </c>
      <c r="U63" s="19">
        <f t="shared" si="6"/>
        <v>161138</v>
      </c>
      <c r="V63" s="19">
        <f t="shared" si="6"/>
        <v>161138</v>
      </c>
      <c r="W63" s="19">
        <f t="shared" si="6"/>
        <v>161138</v>
      </c>
      <c r="X63" s="19">
        <f t="shared" si="6"/>
        <v>172833.5</v>
      </c>
    </row>
    <row r="64" spans="1:24" s="16" customFormat="1" ht="33" customHeight="1" collapsed="1">
      <c r="A64" s="11"/>
      <c r="B64" s="11">
        <v>23</v>
      </c>
      <c r="C64" s="12" t="s">
        <v>35</v>
      </c>
      <c r="D64" s="13"/>
      <c r="E64" s="11"/>
      <c r="F64" s="11"/>
      <c r="G64" s="11"/>
      <c r="H64" s="14">
        <v>110160</v>
      </c>
      <c r="I64" s="12">
        <v>0.3</v>
      </c>
      <c r="J64" s="12">
        <f t="shared" si="4"/>
        <v>0.42149999999999999</v>
      </c>
      <c r="K64" s="12">
        <f t="shared" si="4"/>
        <v>0.4355</v>
      </c>
      <c r="L64" s="12">
        <f t="shared" si="4"/>
        <v>0.47370000000000001</v>
      </c>
      <c r="M64" s="15">
        <f>ROUND($H64*(M$5*$I64+(1-$I64)),2)</f>
        <v>133293.6</v>
      </c>
      <c r="N64" s="15">
        <f t="shared" si="6"/>
        <v>133293.6</v>
      </c>
      <c r="O64" s="15">
        <f t="shared" si="6"/>
        <v>133293.6</v>
      </c>
      <c r="P64" s="15">
        <f t="shared" si="6"/>
        <v>133293.6</v>
      </c>
      <c r="Q64" s="15">
        <f t="shared" si="6"/>
        <v>133293.6</v>
      </c>
      <c r="R64" s="15">
        <f t="shared" si="6"/>
        <v>133293.6</v>
      </c>
      <c r="S64" s="15">
        <f t="shared" si="6"/>
        <v>133293.6</v>
      </c>
      <c r="T64" s="15">
        <f t="shared" si="6"/>
        <v>133293.6</v>
      </c>
      <c r="U64" s="15">
        <f t="shared" si="6"/>
        <v>136598.39999999999</v>
      </c>
      <c r="V64" s="15">
        <f t="shared" si="6"/>
        <v>136598.39999999999</v>
      </c>
      <c r="W64" s="15">
        <f t="shared" si="6"/>
        <v>136598.39999999999</v>
      </c>
      <c r="X64" s="15">
        <f t="shared" si="6"/>
        <v>146512.79999999999</v>
      </c>
    </row>
    <row r="65" spans="1:24" s="20" customFormat="1" ht="30" hidden="1" outlineLevel="1">
      <c r="A65" s="17" t="s">
        <v>151</v>
      </c>
      <c r="B65" s="17">
        <v>23</v>
      </c>
      <c r="C65" s="17" t="s">
        <v>35</v>
      </c>
      <c r="D65" s="17" t="s">
        <v>152</v>
      </c>
      <c r="E65" s="17">
        <v>0</v>
      </c>
      <c r="F65" s="17">
        <v>0</v>
      </c>
      <c r="G65" s="17" t="s">
        <v>153</v>
      </c>
      <c r="H65" s="18">
        <v>110160</v>
      </c>
      <c r="I65" s="17">
        <v>0.3</v>
      </c>
      <c r="J65" s="17">
        <f t="shared" si="4"/>
        <v>0.42149999999999999</v>
      </c>
      <c r="K65" s="17">
        <f t="shared" si="4"/>
        <v>0.4355</v>
      </c>
      <c r="L65" s="17">
        <f t="shared" si="4"/>
        <v>0.47370000000000001</v>
      </c>
      <c r="M65" s="19">
        <f t="shared" si="6"/>
        <v>133293.6</v>
      </c>
      <c r="N65" s="19">
        <f t="shared" si="6"/>
        <v>133293.6</v>
      </c>
      <c r="O65" s="19">
        <f t="shared" si="6"/>
        <v>133293.6</v>
      </c>
      <c r="P65" s="19">
        <f t="shared" si="6"/>
        <v>133293.6</v>
      </c>
      <c r="Q65" s="19">
        <f t="shared" si="6"/>
        <v>133293.6</v>
      </c>
      <c r="R65" s="19">
        <f t="shared" si="6"/>
        <v>133293.6</v>
      </c>
      <c r="S65" s="19">
        <f t="shared" si="6"/>
        <v>133293.6</v>
      </c>
      <c r="T65" s="19">
        <f t="shared" si="6"/>
        <v>133293.6</v>
      </c>
      <c r="U65" s="19">
        <f t="shared" si="6"/>
        <v>136598.39999999999</v>
      </c>
      <c r="V65" s="19">
        <f t="shared" si="6"/>
        <v>136598.39999999999</v>
      </c>
      <c r="W65" s="19">
        <f t="shared" si="6"/>
        <v>136598.39999999999</v>
      </c>
      <c r="X65" s="19">
        <f t="shared" si="6"/>
        <v>146512.79999999999</v>
      </c>
    </row>
    <row r="66" spans="1:24" s="16" customFormat="1" ht="33" customHeight="1" collapsed="1">
      <c r="A66" s="11"/>
      <c r="B66" s="11">
        <v>24</v>
      </c>
      <c r="C66" s="12" t="s">
        <v>35</v>
      </c>
      <c r="D66" s="13"/>
      <c r="E66" s="11"/>
      <c r="F66" s="11"/>
      <c r="G66" s="11"/>
      <c r="H66" s="14">
        <v>65788</v>
      </c>
      <c r="I66" s="12">
        <v>0.3</v>
      </c>
      <c r="J66" s="12">
        <f t="shared" si="4"/>
        <v>0.42149999999999999</v>
      </c>
      <c r="K66" s="12">
        <f t="shared" si="4"/>
        <v>0.4355</v>
      </c>
      <c r="L66" s="12">
        <f t="shared" si="4"/>
        <v>0.47370000000000001</v>
      </c>
      <c r="M66" s="15">
        <f>ROUND($H66*(M$5*$I66+(1-$I66)),2)</f>
        <v>79603.48</v>
      </c>
      <c r="N66" s="15">
        <f t="shared" si="6"/>
        <v>79603.48</v>
      </c>
      <c r="O66" s="15">
        <f t="shared" si="6"/>
        <v>79603.48</v>
      </c>
      <c r="P66" s="15">
        <f t="shared" si="6"/>
        <v>79603.48</v>
      </c>
      <c r="Q66" s="15">
        <f t="shared" si="6"/>
        <v>79603.48</v>
      </c>
      <c r="R66" s="15">
        <f t="shared" si="6"/>
        <v>79603.48</v>
      </c>
      <c r="S66" s="15">
        <f t="shared" si="6"/>
        <v>79603.48</v>
      </c>
      <c r="T66" s="15">
        <f t="shared" si="6"/>
        <v>79603.48</v>
      </c>
      <c r="U66" s="15">
        <f t="shared" si="6"/>
        <v>81577.119999999995</v>
      </c>
      <c r="V66" s="15">
        <f t="shared" si="6"/>
        <v>81577.119999999995</v>
      </c>
      <c r="W66" s="15">
        <f t="shared" si="6"/>
        <v>81577.119999999995</v>
      </c>
      <c r="X66" s="15">
        <f t="shared" si="6"/>
        <v>87498.04</v>
      </c>
    </row>
    <row r="67" spans="1:24" s="20" customFormat="1" ht="30" hidden="1" outlineLevel="1">
      <c r="A67" s="17" t="s">
        <v>154</v>
      </c>
      <c r="B67" s="17">
        <v>24</v>
      </c>
      <c r="C67" s="17" t="s">
        <v>35</v>
      </c>
      <c r="D67" s="17" t="s">
        <v>155</v>
      </c>
      <c r="E67" s="17">
        <v>0</v>
      </c>
      <c r="F67" s="17">
        <v>0</v>
      </c>
      <c r="G67" s="17" t="s">
        <v>156</v>
      </c>
      <c r="H67" s="18">
        <v>65788</v>
      </c>
      <c r="I67" s="17">
        <v>0.3</v>
      </c>
      <c r="J67" s="17">
        <f t="shared" si="4"/>
        <v>0.42149999999999999</v>
      </c>
      <c r="K67" s="17">
        <f t="shared" si="4"/>
        <v>0.4355</v>
      </c>
      <c r="L67" s="17">
        <f t="shared" si="4"/>
        <v>0.47370000000000001</v>
      </c>
      <c r="M67" s="19">
        <f t="shared" si="6"/>
        <v>79603.48</v>
      </c>
      <c r="N67" s="19">
        <f t="shared" si="6"/>
        <v>79603.48</v>
      </c>
      <c r="O67" s="19">
        <f t="shared" si="6"/>
        <v>79603.48</v>
      </c>
      <c r="P67" s="19">
        <f t="shared" si="6"/>
        <v>79603.48</v>
      </c>
      <c r="Q67" s="19">
        <f t="shared" si="6"/>
        <v>79603.48</v>
      </c>
      <c r="R67" s="19">
        <f t="shared" si="6"/>
        <v>79603.48</v>
      </c>
      <c r="S67" s="19">
        <f t="shared" si="6"/>
        <v>79603.48</v>
      </c>
      <c r="T67" s="19">
        <f t="shared" si="6"/>
        <v>79603.48</v>
      </c>
      <c r="U67" s="19">
        <f t="shared" si="6"/>
        <v>81577.119999999995</v>
      </c>
      <c r="V67" s="19">
        <f t="shared" si="6"/>
        <v>81577.119999999995</v>
      </c>
      <c r="W67" s="19">
        <f t="shared" si="6"/>
        <v>81577.119999999995</v>
      </c>
      <c r="X67" s="19">
        <f t="shared" si="6"/>
        <v>87498.04</v>
      </c>
    </row>
    <row r="68" spans="1:24" s="20" customFormat="1" ht="45" hidden="1" outlineLevel="1">
      <c r="A68" s="17" t="s">
        <v>157</v>
      </c>
      <c r="B68" s="17">
        <v>24</v>
      </c>
      <c r="C68" s="17" t="s">
        <v>35</v>
      </c>
      <c r="D68" s="17" t="s">
        <v>158</v>
      </c>
      <c r="E68" s="17">
        <v>0</v>
      </c>
      <c r="F68" s="17">
        <v>0</v>
      </c>
      <c r="G68" s="17" t="s">
        <v>159</v>
      </c>
      <c r="H68" s="18">
        <v>65788</v>
      </c>
      <c r="I68" s="17">
        <v>0.3</v>
      </c>
      <c r="J68" s="17">
        <f t="shared" si="4"/>
        <v>0.42149999999999999</v>
      </c>
      <c r="K68" s="17">
        <f t="shared" si="4"/>
        <v>0.4355</v>
      </c>
      <c r="L68" s="17">
        <f t="shared" si="4"/>
        <v>0.47370000000000001</v>
      </c>
      <c r="M68" s="19">
        <f t="shared" si="6"/>
        <v>79603.48</v>
      </c>
      <c r="N68" s="19">
        <f t="shared" si="6"/>
        <v>79603.48</v>
      </c>
      <c r="O68" s="19">
        <f t="shared" si="6"/>
        <v>79603.48</v>
      </c>
      <c r="P68" s="19">
        <f t="shared" si="6"/>
        <v>79603.48</v>
      </c>
      <c r="Q68" s="19">
        <f t="shared" si="6"/>
        <v>79603.48</v>
      </c>
      <c r="R68" s="19">
        <f t="shared" si="6"/>
        <v>79603.48</v>
      </c>
      <c r="S68" s="19">
        <f t="shared" si="6"/>
        <v>79603.48</v>
      </c>
      <c r="T68" s="19">
        <f t="shared" si="6"/>
        <v>79603.48</v>
      </c>
      <c r="U68" s="19">
        <f t="shared" si="6"/>
        <v>81577.119999999995</v>
      </c>
      <c r="V68" s="19">
        <f t="shared" si="6"/>
        <v>81577.119999999995</v>
      </c>
      <c r="W68" s="19">
        <f t="shared" si="6"/>
        <v>81577.119999999995</v>
      </c>
      <c r="X68" s="19">
        <f t="shared" si="6"/>
        <v>87498.04</v>
      </c>
    </row>
    <row r="69" spans="1:24" s="20" customFormat="1" ht="30" hidden="1" outlineLevel="1">
      <c r="A69" s="17" t="s">
        <v>160</v>
      </c>
      <c r="B69" s="17">
        <v>24</v>
      </c>
      <c r="C69" s="17" t="s">
        <v>35</v>
      </c>
      <c r="D69" s="17" t="s">
        <v>161</v>
      </c>
      <c r="E69" s="17">
        <v>0</v>
      </c>
      <c r="F69" s="17">
        <v>0</v>
      </c>
      <c r="G69" s="17" t="s">
        <v>162</v>
      </c>
      <c r="H69" s="18">
        <v>65788</v>
      </c>
      <c r="I69" s="17">
        <v>0.3</v>
      </c>
      <c r="J69" s="17">
        <f t="shared" si="4"/>
        <v>0.42149999999999999</v>
      </c>
      <c r="K69" s="17">
        <f t="shared" si="4"/>
        <v>0.4355</v>
      </c>
      <c r="L69" s="17">
        <f t="shared" si="4"/>
        <v>0.47370000000000001</v>
      </c>
      <c r="M69" s="19">
        <f t="shared" si="6"/>
        <v>79603.48</v>
      </c>
      <c r="N69" s="19">
        <f t="shared" si="6"/>
        <v>79603.48</v>
      </c>
      <c r="O69" s="19">
        <f t="shared" si="6"/>
        <v>79603.48</v>
      </c>
      <c r="P69" s="19">
        <f t="shared" si="6"/>
        <v>79603.48</v>
      </c>
      <c r="Q69" s="19">
        <f t="shared" si="6"/>
        <v>79603.48</v>
      </c>
      <c r="R69" s="19">
        <f t="shared" si="6"/>
        <v>79603.48</v>
      </c>
      <c r="S69" s="19">
        <f t="shared" si="6"/>
        <v>79603.48</v>
      </c>
      <c r="T69" s="19">
        <f t="shared" si="6"/>
        <v>79603.48</v>
      </c>
      <c r="U69" s="19">
        <f t="shared" si="6"/>
        <v>81577.119999999995</v>
      </c>
      <c r="V69" s="19">
        <f t="shared" si="6"/>
        <v>81577.119999999995</v>
      </c>
      <c r="W69" s="19">
        <f t="shared" si="6"/>
        <v>81577.119999999995</v>
      </c>
      <c r="X69" s="19">
        <f t="shared" si="6"/>
        <v>87498.04</v>
      </c>
    </row>
    <row r="70" spans="1:24" s="20" customFormat="1" ht="45" hidden="1" outlineLevel="1">
      <c r="A70" s="17" t="s">
        <v>163</v>
      </c>
      <c r="B70" s="17">
        <v>24</v>
      </c>
      <c r="C70" s="17" t="s">
        <v>35</v>
      </c>
      <c r="D70" s="17" t="s">
        <v>164</v>
      </c>
      <c r="E70" s="17">
        <v>0</v>
      </c>
      <c r="F70" s="17">
        <v>0</v>
      </c>
      <c r="G70" s="17" t="s">
        <v>165</v>
      </c>
      <c r="H70" s="18">
        <v>65788</v>
      </c>
      <c r="I70" s="17">
        <v>0.3</v>
      </c>
      <c r="J70" s="17">
        <f t="shared" si="4"/>
        <v>0.42149999999999999</v>
      </c>
      <c r="K70" s="17">
        <f t="shared" si="4"/>
        <v>0.4355</v>
      </c>
      <c r="L70" s="17">
        <f t="shared" si="4"/>
        <v>0.47370000000000001</v>
      </c>
      <c r="M70" s="19">
        <f t="shared" si="6"/>
        <v>79603.48</v>
      </c>
      <c r="N70" s="19">
        <f t="shared" si="6"/>
        <v>79603.48</v>
      </c>
      <c r="O70" s="19">
        <f t="shared" si="6"/>
        <v>79603.48</v>
      </c>
      <c r="P70" s="19">
        <f t="shared" si="6"/>
        <v>79603.48</v>
      </c>
      <c r="Q70" s="19">
        <f t="shared" si="6"/>
        <v>79603.48</v>
      </c>
      <c r="R70" s="19">
        <f t="shared" si="6"/>
        <v>79603.48</v>
      </c>
      <c r="S70" s="19">
        <f t="shared" si="6"/>
        <v>79603.48</v>
      </c>
      <c r="T70" s="19">
        <f t="shared" si="6"/>
        <v>79603.48</v>
      </c>
      <c r="U70" s="19">
        <f t="shared" si="6"/>
        <v>81577.119999999995</v>
      </c>
      <c r="V70" s="19">
        <f t="shared" si="6"/>
        <v>81577.119999999995</v>
      </c>
      <c r="W70" s="19">
        <f t="shared" si="6"/>
        <v>81577.119999999995</v>
      </c>
      <c r="X70" s="19">
        <f t="shared" si="6"/>
        <v>87498.04</v>
      </c>
    </row>
    <row r="71" spans="1:24" s="16" customFormat="1" ht="33" customHeight="1" collapsed="1">
      <c r="A71" s="11"/>
      <c r="B71" s="11">
        <v>25</v>
      </c>
      <c r="C71" s="12" t="s">
        <v>36</v>
      </c>
      <c r="D71" s="13"/>
      <c r="E71" s="11"/>
      <c r="F71" s="11"/>
      <c r="G71" s="11"/>
      <c r="H71" s="14">
        <v>68947</v>
      </c>
      <c r="I71" s="12">
        <v>0.3</v>
      </c>
      <c r="J71" s="12">
        <f t="shared" si="4"/>
        <v>0.42149999999999999</v>
      </c>
      <c r="K71" s="12">
        <f t="shared" si="4"/>
        <v>0.4355</v>
      </c>
      <c r="L71" s="12">
        <f t="shared" si="4"/>
        <v>0.47370000000000001</v>
      </c>
      <c r="M71" s="15">
        <f>ROUND($H71*(M$5*$I71+(1-$I71)),2)</f>
        <v>83425.87</v>
      </c>
      <c r="N71" s="15">
        <f t="shared" si="6"/>
        <v>83425.87</v>
      </c>
      <c r="O71" s="15">
        <f t="shared" si="6"/>
        <v>83425.87</v>
      </c>
      <c r="P71" s="15">
        <f t="shared" si="6"/>
        <v>83425.87</v>
      </c>
      <c r="Q71" s="15">
        <f t="shared" si="6"/>
        <v>83425.87</v>
      </c>
      <c r="R71" s="15">
        <f t="shared" si="6"/>
        <v>83425.87</v>
      </c>
      <c r="S71" s="15">
        <f t="shared" si="6"/>
        <v>83425.87</v>
      </c>
      <c r="T71" s="15">
        <f t="shared" si="6"/>
        <v>83425.87</v>
      </c>
      <c r="U71" s="15">
        <f t="shared" si="6"/>
        <v>85494.28</v>
      </c>
      <c r="V71" s="15">
        <f t="shared" si="6"/>
        <v>85494.28</v>
      </c>
      <c r="W71" s="15">
        <f t="shared" si="6"/>
        <v>85494.28</v>
      </c>
      <c r="X71" s="15">
        <f t="shared" si="6"/>
        <v>91699.51</v>
      </c>
    </row>
    <row r="72" spans="1:24" s="20" customFormat="1" ht="75" hidden="1" outlineLevel="1">
      <c r="A72" s="17" t="s">
        <v>166</v>
      </c>
      <c r="B72" s="17">
        <v>25</v>
      </c>
      <c r="C72" s="17" t="s">
        <v>36</v>
      </c>
      <c r="D72" s="17" t="s">
        <v>167</v>
      </c>
      <c r="E72" s="17">
        <v>0</v>
      </c>
      <c r="F72" s="17">
        <v>0</v>
      </c>
      <c r="G72" s="17" t="s">
        <v>168</v>
      </c>
      <c r="H72" s="18">
        <v>68947</v>
      </c>
      <c r="I72" s="17">
        <v>0.3</v>
      </c>
      <c r="J72" s="17">
        <f t="shared" ref="J72:L112" si="7">ROUND($I72*J$5/(1-$I72+$I72*J$5),4)</f>
        <v>0.42149999999999999</v>
      </c>
      <c r="K72" s="17">
        <f t="shared" si="7"/>
        <v>0.4355</v>
      </c>
      <c r="L72" s="17">
        <f t="shared" si="7"/>
        <v>0.47370000000000001</v>
      </c>
      <c r="M72" s="19">
        <f t="shared" si="6"/>
        <v>83425.87</v>
      </c>
      <c r="N72" s="19">
        <f t="shared" si="6"/>
        <v>83425.87</v>
      </c>
      <c r="O72" s="19">
        <f t="shared" si="6"/>
        <v>83425.87</v>
      </c>
      <c r="P72" s="19">
        <f t="shared" si="6"/>
        <v>83425.87</v>
      </c>
      <c r="Q72" s="19">
        <f t="shared" si="6"/>
        <v>83425.87</v>
      </c>
      <c r="R72" s="19">
        <f t="shared" si="6"/>
        <v>83425.87</v>
      </c>
      <c r="S72" s="19">
        <f t="shared" si="6"/>
        <v>83425.87</v>
      </c>
      <c r="T72" s="19">
        <f t="shared" si="6"/>
        <v>83425.87</v>
      </c>
      <c r="U72" s="19">
        <f t="shared" si="6"/>
        <v>85494.28</v>
      </c>
      <c r="V72" s="19">
        <f t="shared" si="6"/>
        <v>85494.28</v>
      </c>
      <c r="W72" s="19">
        <f t="shared" si="6"/>
        <v>85494.28</v>
      </c>
      <c r="X72" s="19">
        <f t="shared" si="6"/>
        <v>91699.51</v>
      </c>
    </row>
    <row r="73" spans="1:24" s="20" customFormat="1" ht="75" hidden="1" outlineLevel="1">
      <c r="A73" s="17" t="s">
        <v>169</v>
      </c>
      <c r="B73" s="17">
        <v>25</v>
      </c>
      <c r="C73" s="17" t="s">
        <v>36</v>
      </c>
      <c r="D73" s="17" t="s">
        <v>170</v>
      </c>
      <c r="E73" s="17">
        <v>0</v>
      </c>
      <c r="F73" s="17">
        <v>0</v>
      </c>
      <c r="G73" s="17" t="s">
        <v>171</v>
      </c>
      <c r="H73" s="18">
        <v>68947</v>
      </c>
      <c r="I73" s="17">
        <v>0.3</v>
      </c>
      <c r="J73" s="17">
        <f t="shared" si="7"/>
        <v>0.42149999999999999</v>
      </c>
      <c r="K73" s="17">
        <f t="shared" si="7"/>
        <v>0.4355</v>
      </c>
      <c r="L73" s="17">
        <f t="shared" si="7"/>
        <v>0.47370000000000001</v>
      </c>
      <c r="M73" s="19">
        <f t="shared" si="6"/>
        <v>83425.87</v>
      </c>
      <c r="N73" s="19">
        <f t="shared" si="6"/>
        <v>83425.87</v>
      </c>
      <c r="O73" s="19">
        <f t="shared" si="6"/>
        <v>83425.87</v>
      </c>
      <c r="P73" s="19">
        <f t="shared" si="6"/>
        <v>83425.87</v>
      </c>
      <c r="Q73" s="19">
        <f t="shared" si="6"/>
        <v>83425.87</v>
      </c>
      <c r="R73" s="19">
        <f t="shared" si="6"/>
        <v>83425.87</v>
      </c>
      <c r="S73" s="19">
        <f t="shared" si="6"/>
        <v>83425.87</v>
      </c>
      <c r="T73" s="19">
        <f t="shared" si="6"/>
        <v>83425.87</v>
      </c>
      <c r="U73" s="19">
        <f t="shared" si="6"/>
        <v>85494.28</v>
      </c>
      <c r="V73" s="19">
        <f t="shared" si="6"/>
        <v>85494.28</v>
      </c>
      <c r="W73" s="19">
        <f t="shared" si="6"/>
        <v>85494.28</v>
      </c>
      <c r="X73" s="19">
        <f t="shared" si="6"/>
        <v>91699.51</v>
      </c>
    </row>
    <row r="74" spans="1:24" s="20" customFormat="1" ht="72" hidden="1" customHeight="1" outlineLevel="1">
      <c r="A74" s="17" t="s">
        <v>172</v>
      </c>
      <c r="B74" s="17">
        <v>25</v>
      </c>
      <c r="C74" s="17" t="s">
        <v>36</v>
      </c>
      <c r="D74" s="17" t="s">
        <v>173</v>
      </c>
      <c r="E74" s="17">
        <v>0</v>
      </c>
      <c r="F74" s="17">
        <v>0</v>
      </c>
      <c r="G74" s="17" t="s">
        <v>174</v>
      </c>
      <c r="H74" s="18">
        <v>68947</v>
      </c>
      <c r="I74" s="17">
        <v>0.3</v>
      </c>
      <c r="J74" s="17">
        <f t="shared" si="7"/>
        <v>0.42149999999999999</v>
      </c>
      <c r="K74" s="17">
        <f t="shared" si="7"/>
        <v>0.4355</v>
      </c>
      <c r="L74" s="17">
        <f t="shared" si="7"/>
        <v>0.47370000000000001</v>
      </c>
      <c r="M74" s="19">
        <f t="shared" si="6"/>
        <v>83425.87</v>
      </c>
      <c r="N74" s="19">
        <f t="shared" si="6"/>
        <v>83425.87</v>
      </c>
      <c r="O74" s="19">
        <f t="shared" si="6"/>
        <v>83425.87</v>
      </c>
      <c r="P74" s="19">
        <f t="shared" si="6"/>
        <v>83425.87</v>
      </c>
      <c r="Q74" s="19">
        <f t="shared" si="6"/>
        <v>83425.87</v>
      </c>
      <c r="R74" s="19">
        <f t="shared" si="6"/>
        <v>83425.87</v>
      </c>
      <c r="S74" s="19">
        <f t="shared" si="6"/>
        <v>83425.87</v>
      </c>
      <c r="T74" s="19">
        <f t="shared" si="6"/>
        <v>83425.87</v>
      </c>
      <c r="U74" s="19">
        <f t="shared" si="6"/>
        <v>85494.28</v>
      </c>
      <c r="V74" s="19">
        <f t="shared" si="6"/>
        <v>85494.28</v>
      </c>
      <c r="W74" s="19">
        <f t="shared" si="6"/>
        <v>85494.28</v>
      </c>
      <c r="X74" s="19">
        <f t="shared" si="6"/>
        <v>91699.51</v>
      </c>
    </row>
    <row r="75" spans="1:24" s="20" customFormat="1" ht="90" hidden="1" outlineLevel="1">
      <c r="A75" s="17" t="s">
        <v>175</v>
      </c>
      <c r="B75" s="17">
        <v>25</v>
      </c>
      <c r="C75" s="17" t="s">
        <v>36</v>
      </c>
      <c r="D75" s="17" t="s">
        <v>176</v>
      </c>
      <c r="E75" s="17">
        <v>0</v>
      </c>
      <c r="F75" s="17">
        <v>0</v>
      </c>
      <c r="G75" s="17" t="s">
        <v>177</v>
      </c>
      <c r="H75" s="18">
        <v>68947</v>
      </c>
      <c r="I75" s="17">
        <v>0.3</v>
      </c>
      <c r="J75" s="17">
        <f t="shared" si="7"/>
        <v>0.42149999999999999</v>
      </c>
      <c r="K75" s="17">
        <f t="shared" si="7"/>
        <v>0.4355</v>
      </c>
      <c r="L75" s="17">
        <f t="shared" si="7"/>
        <v>0.47370000000000001</v>
      </c>
      <c r="M75" s="19">
        <f t="shared" si="6"/>
        <v>83425.87</v>
      </c>
      <c r="N75" s="19">
        <f t="shared" si="6"/>
        <v>83425.87</v>
      </c>
      <c r="O75" s="19">
        <f t="shared" si="6"/>
        <v>83425.87</v>
      </c>
      <c r="P75" s="19">
        <f t="shared" si="6"/>
        <v>83425.87</v>
      </c>
      <c r="Q75" s="19">
        <f t="shared" si="6"/>
        <v>83425.87</v>
      </c>
      <c r="R75" s="19">
        <f t="shared" si="6"/>
        <v>83425.87</v>
      </c>
      <c r="S75" s="19">
        <f t="shared" si="6"/>
        <v>83425.87</v>
      </c>
      <c r="T75" s="19">
        <f t="shared" si="6"/>
        <v>83425.87</v>
      </c>
      <c r="U75" s="19">
        <f t="shared" si="6"/>
        <v>85494.28</v>
      </c>
      <c r="V75" s="19">
        <f t="shared" si="6"/>
        <v>85494.28</v>
      </c>
      <c r="W75" s="19">
        <f t="shared" si="6"/>
        <v>85494.28</v>
      </c>
      <c r="X75" s="19">
        <f t="shared" si="6"/>
        <v>91699.51</v>
      </c>
    </row>
    <row r="76" spans="1:24" s="20" customFormat="1" ht="90" hidden="1" outlineLevel="1">
      <c r="A76" s="17" t="s">
        <v>178</v>
      </c>
      <c r="B76" s="17">
        <v>25</v>
      </c>
      <c r="C76" s="17" t="s">
        <v>36</v>
      </c>
      <c r="D76" s="17" t="s">
        <v>179</v>
      </c>
      <c r="E76" s="17">
        <v>0</v>
      </c>
      <c r="F76" s="17">
        <v>0</v>
      </c>
      <c r="G76" s="17" t="s">
        <v>180</v>
      </c>
      <c r="H76" s="18">
        <v>68947</v>
      </c>
      <c r="I76" s="17">
        <v>0.3</v>
      </c>
      <c r="J76" s="17">
        <f t="shared" si="7"/>
        <v>0.42149999999999999</v>
      </c>
      <c r="K76" s="17">
        <f t="shared" si="7"/>
        <v>0.4355</v>
      </c>
      <c r="L76" s="17">
        <f t="shared" si="7"/>
        <v>0.47370000000000001</v>
      </c>
      <c r="M76" s="19">
        <f t="shared" si="6"/>
        <v>83425.87</v>
      </c>
      <c r="N76" s="19">
        <f t="shared" si="6"/>
        <v>83425.87</v>
      </c>
      <c r="O76" s="19">
        <f t="shared" si="6"/>
        <v>83425.87</v>
      </c>
      <c r="P76" s="19">
        <f t="shared" si="6"/>
        <v>83425.87</v>
      </c>
      <c r="Q76" s="19">
        <f t="shared" ref="M76:AB110" si="8">ROUND($H76*(Q$5*$I76+(1-$I76)),2)</f>
        <v>83425.87</v>
      </c>
      <c r="R76" s="19">
        <f t="shared" si="8"/>
        <v>83425.87</v>
      </c>
      <c r="S76" s="19">
        <f t="shared" si="8"/>
        <v>83425.87</v>
      </c>
      <c r="T76" s="19">
        <f t="shared" si="8"/>
        <v>83425.87</v>
      </c>
      <c r="U76" s="19">
        <f t="shared" si="8"/>
        <v>85494.28</v>
      </c>
      <c r="V76" s="19">
        <f t="shared" si="8"/>
        <v>85494.28</v>
      </c>
      <c r="W76" s="19">
        <f t="shared" si="8"/>
        <v>85494.28</v>
      </c>
      <c r="X76" s="19">
        <f t="shared" si="8"/>
        <v>91699.51</v>
      </c>
    </row>
    <row r="77" spans="1:24" s="16" customFormat="1" ht="33" customHeight="1" collapsed="1">
      <c r="A77" s="11"/>
      <c r="B77" s="11">
        <v>26</v>
      </c>
      <c r="C77" s="12" t="s">
        <v>36</v>
      </c>
      <c r="D77" s="13"/>
      <c r="E77" s="11"/>
      <c r="F77" s="11"/>
      <c r="G77" s="11"/>
      <c r="H77" s="14">
        <v>84869</v>
      </c>
      <c r="I77" s="12">
        <v>0.3</v>
      </c>
      <c r="J77" s="12">
        <f t="shared" si="7"/>
        <v>0.42149999999999999</v>
      </c>
      <c r="K77" s="12">
        <f t="shared" si="7"/>
        <v>0.4355</v>
      </c>
      <c r="L77" s="12">
        <f t="shared" si="7"/>
        <v>0.47370000000000001</v>
      </c>
      <c r="M77" s="15">
        <f>ROUND($H77*(M$5*$I77+(1-$I77)),2)</f>
        <v>102691.49</v>
      </c>
      <c r="N77" s="15">
        <f t="shared" ref="N77:X79" si="9">ROUND($H77*(N$5*$I77+(1-$I77)),2)</f>
        <v>102691.49</v>
      </c>
      <c r="O77" s="15">
        <f t="shared" si="9"/>
        <v>102691.49</v>
      </c>
      <c r="P77" s="15">
        <f t="shared" si="9"/>
        <v>102691.49</v>
      </c>
      <c r="Q77" s="15">
        <f t="shared" si="9"/>
        <v>102691.49</v>
      </c>
      <c r="R77" s="15">
        <f t="shared" si="9"/>
        <v>102691.49</v>
      </c>
      <c r="S77" s="15">
        <f t="shared" si="9"/>
        <v>102691.49</v>
      </c>
      <c r="T77" s="15">
        <f t="shared" si="9"/>
        <v>102691.49</v>
      </c>
      <c r="U77" s="15">
        <f t="shared" si="9"/>
        <v>105237.56</v>
      </c>
      <c r="V77" s="15">
        <f t="shared" si="9"/>
        <v>105237.56</v>
      </c>
      <c r="W77" s="15">
        <f t="shared" si="9"/>
        <v>105237.56</v>
      </c>
      <c r="X77" s="15">
        <f t="shared" si="9"/>
        <v>112875.77</v>
      </c>
    </row>
    <row r="78" spans="1:24" s="20" customFormat="1" ht="135" hidden="1" outlineLevel="1">
      <c r="A78" s="17" t="s">
        <v>181</v>
      </c>
      <c r="B78" s="17">
        <v>26</v>
      </c>
      <c r="C78" s="17" t="s">
        <v>36</v>
      </c>
      <c r="D78" s="17" t="s">
        <v>182</v>
      </c>
      <c r="E78" s="17">
        <v>0</v>
      </c>
      <c r="F78" s="17">
        <v>0</v>
      </c>
      <c r="G78" s="17" t="s">
        <v>183</v>
      </c>
      <c r="H78" s="18">
        <v>84869</v>
      </c>
      <c r="I78" s="17">
        <v>0.3</v>
      </c>
      <c r="J78" s="17">
        <f t="shared" si="7"/>
        <v>0.42149999999999999</v>
      </c>
      <c r="K78" s="17">
        <f t="shared" si="7"/>
        <v>0.4355</v>
      </c>
      <c r="L78" s="17">
        <f t="shared" si="7"/>
        <v>0.47370000000000001</v>
      </c>
      <c r="M78" s="19">
        <f t="shared" si="8"/>
        <v>102691.49</v>
      </c>
      <c r="N78" s="19">
        <f t="shared" si="8"/>
        <v>102691.49</v>
      </c>
      <c r="O78" s="19">
        <f t="shared" si="8"/>
        <v>102691.49</v>
      </c>
      <c r="P78" s="19">
        <f t="shared" si="8"/>
        <v>102691.49</v>
      </c>
      <c r="Q78" s="19">
        <f t="shared" si="8"/>
        <v>102691.49</v>
      </c>
      <c r="R78" s="19">
        <f t="shared" si="8"/>
        <v>102691.49</v>
      </c>
      <c r="S78" s="19">
        <f t="shared" si="8"/>
        <v>102691.49</v>
      </c>
      <c r="T78" s="19">
        <f t="shared" si="8"/>
        <v>102691.49</v>
      </c>
      <c r="U78" s="19">
        <f t="shared" si="8"/>
        <v>105237.56</v>
      </c>
      <c r="V78" s="19">
        <f t="shared" si="8"/>
        <v>105237.56</v>
      </c>
      <c r="W78" s="19">
        <f t="shared" si="8"/>
        <v>105237.56</v>
      </c>
      <c r="X78" s="19">
        <f t="shared" si="8"/>
        <v>112875.77</v>
      </c>
    </row>
    <row r="79" spans="1:24" s="16" customFormat="1" ht="33" customHeight="1" collapsed="1">
      <c r="A79" s="11"/>
      <c r="B79" s="11">
        <v>27</v>
      </c>
      <c r="C79" s="12" t="s">
        <v>37</v>
      </c>
      <c r="D79" s="13"/>
      <c r="E79" s="11"/>
      <c r="F79" s="11"/>
      <c r="G79" s="11"/>
      <c r="H79" s="14">
        <v>79759</v>
      </c>
      <c r="I79" s="12">
        <v>0.3</v>
      </c>
      <c r="J79" s="12">
        <f t="shared" si="7"/>
        <v>0.42149999999999999</v>
      </c>
      <c r="K79" s="12">
        <f t="shared" si="7"/>
        <v>0.4355</v>
      </c>
      <c r="L79" s="12">
        <f t="shared" si="7"/>
        <v>0.47370000000000001</v>
      </c>
      <c r="M79" s="15">
        <f>ROUND($H79*(M$5*$I79+(1-$I79)),2)</f>
        <v>96508.39</v>
      </c>
      <c r="N79" s="15">
        <f t="shared" si="9"/>
        <v>96508.39</v>
      </c>
      <c r="O79" s="15">
        <f t="shared" si="9"/>
        <v>96508.39</v>
      </c>
      <c r="P79" s="15">
        <f t="shared" si="9"/>
        <v>96508.39</v>
      </c>
      <c r="Q79" s="15">
        <f t="shared" si="9"/>
        <v>96508.39</v>
      </c>
      <c r="R79" s="15">
        <f t="shared" si="9"/>
        <v>96508.39</v>
      </c>
      <c r="S79" s="15">
        <f t="shared" si="9"/>
        <v>96508.39</v>
      </c>
      <c r="T79" s="15">
        <f t="shared" si="9"/>
        <v>96508.39</v>
      </c>
      <c r="U79" s="15">
        <f t="shared" si="9"/>
        <v>98901.16</v>
      </c>
      <c r="V79" s="15">
        <f t="shared" si="9"/>
        <v>98901.16</v>
      </c>
      <c r="W79" s="15">
        <f t="shared" si="9"/>
        <v>98901.16</v>
      </c>
      <c r="X79" s="15">
        <f t="shared" si="9"/>
        <v>106079.47</v>
      </c>
    </row>
    <row r="80" spans="1:24" s="20" customFormat="1" ht="60" hidden="1" outlineLevel="1">
      <c r="A80" s="17" t="s">
        <v>184</v>
      </c>
      <c r="B80" s="17">
        <v>27</v>
      </c>
      <c r="C80" s="17" t="s">
        <v>37</v>
      </c>
      <c r="D80" s="17" t="s">
        <v>185</v>
      </c>
      <c r="E80" s="17">
        <v>0</v>
      </c>
      <c r="F80" s="17">
        <v>0</v>
      </c>
      <c r="G80" s="17" t="s">
        <v>186</v>
      </c>
      <c r="H80" s="18">
        <v>79759</v>
      </c>
      <c r="I80" s="17">
        <v>0.3</v>
      </c>
      <c r="J80" s="17">
        <f t="shared" si="7"/>
        <v>0.42149999999999999</v>
      </c>
      <c r="K80" s="17">
        <f t="shared" si="7"/>
        <v>0.4355</v>
      </c>
      <c r="L80" s="17">
        <f t="shared" si="7"/>
        <v>0.47370000000000001</v>
      </c>
      <c r="M80" s="19">
        <f t="shared" si="8"/>
        <v>96508.39</v>
      </c>
      <c r="N80" s="19">
        <f t="shared" si="8"/>
        <v>96508.39</v>
      </c>
      <c r="O80" s="19">
        <f t="shared" si="8"/>
        <v>96508.39</v>
      </c>
      <c r="P80" s="19">
        <f t="shared" si="8"/>
        <v>96508.39</v>
      </c>
      <c r="Q80" s="19">
        <f t="shared" si="8"/>
        <v>96508.39</v>
      </c>
      <c r="R80" s="19">
        <f t="shared" si="8"/>
        <v>96508.39</v>
      </c>
      <c r="S80" s="19">
        <f t="shared" si="8"/>
        <v>96508.39</v>
      </c>
      <c r="T80" s="19">
        <f t="shared" si="8"/>
        <v>96508.39</v>
      </c>
      <c r="U80" s="19">
        <f t="shared" si="8"/>
        <v>98901.16</v>
      </c>
      <c r="V80" s="19">
        <f t="shared" si="8"/>
        <v>98901.16</v>
      </c>
      <c r="W80" s="19">
        <f t="shared" si="8"/>
        <v>98901.16</v>
      </c>
      <c r="X80" s="19">
        <f t="shared" si="8"/>
        <v>106079.47</v>
      </c>
    </row>
    <row r="81" spans="1:24" s="20" customFormat="1" ht="45" hidden="1" outlineLevel="1">
      <c r="A81" s="17" t="s">
        <v>187</v>
      </c>
      <c r="B81" s="17">
        <v>27</v>
      </c>
      <c r="C81" s="17" t="s">
        <v>37</v>
      </c>
      <c r="D81" s="17" t="s">
        <v>188</v>
      </c>
      <c r="E81" s="17">
        <v>0</v>
      </c>
      <c r="F81" s="17">
        <v>0</v>
      </c>
      <c r="G81" s="17" t="s">
        <v>189</v>
      </c>
      <c r="H81" s="18">
        <v>79759</v>
      </c>
      <c r="I81" s="17">
        <v>0.3</v>
      </c>
      <c r="J81" s="17">
        <f t="shared" si="7"/>
        <v>0.42149999999999999</v>
      </c>
      <c r="K81" s="17">
        <f t="shared" si="7"/>
        <v>0.4355</v>
      </c>
      <c r="L81" s="17">
        <f t="shared" si="7"/>
        <v>0.47370000000000001</v>
      </c>
      <c r="M81" s="19">
        <f t="shared" si="8"/>
        <v>96508.39</v>
      </c>
      <c r="N81" s="19">
        <f t="shared" si="8"/>
        <v>96508.39</v>
      </c>
      <c r="O81" s="19">
        <f t="shared" si="8"/>
        <v>96508.39</v>
      </c>
      <c r="P81" s="19">
        <f t="shared" si="8"/>
        <v>96508.39</v>
      </c>
      <c r="Q81" s="19">
        <f t="shared" si="8"/>
        <v>96508.39</v>
      </c>
      <c r="R81" s="19">
        <f t="shared" si="8"/>
        <v>96508.39</v>
      </c>
      <c r="S81" s="19">
        <f t="shared" si="8"/>
        <v>96508.39</v>
      </c>
      <c r="T81" s="19">
        <f t="shared" si="8"/>
        <v>96508.39</v>
      </c>
      <c r="U81" s="19">
        <f t="shared" si="8"/>
        <v>98901.16</v>
      </c>
      <c r="V81" s="19">
        <f t="shared" si="8"/>
        <v>98901.16</v>
      </c>
      <c r="W81" s="19">
        <f t="shared" si="8"/>
        <v>98901.16</v>
      </c>
      <c r="X81" s="19">
        <f t="shared" si="8"/>
        <v>106079.47</v>
      </c>
    </row>
    <row r="82" spans="1:24" s="16" customFormat="1" ht="33" customHeight="1" collapsed="1">
      <c r="A82" s="11"/>
      <c r="B82" s="11">
        <v>28</v>
      </c>
      <c r="C82" s="12" t="s">
        <v>37</v>
      </c>
      <c r="D82" s="13"/>
      <c r="E82" s="11"/>
      <c r="F82" s="11"/>
      <c r="G82" s="11"/>
      <c r="H82" s="14">
        <v>167738</v>
      </c>
      <c r="I82" s="12">
        <v>0.15</v>
      </c>
      <c r="J82" s="12">
        <f t="shared" si="7"/>
        <v>0.23080000000000001</v>
      </c>
      <c r="K82" s="12">
        <f t="shared" si="7"/>
        <v>0.24110000000000001</v>
      </c>
      <c r="L82" s="12">
        <f t="shared" si="7"/>
        <v>0.27039999999999997</v>
      </c>
      <c r="M82" s="15">
        <f>ROUND($H82*(M$5*$I82+(1-$I82)),2)</f>
        <v>185350.49</v>
      </c>
      <c r="N82" s="15">
        <f t="shared" si="8"/>
        <v>185350.49</v>
      </c>
      <c r="O82" s="15">
        <f t="shared" si="8"/>
        <v>185350.49</v>
      </c>
      <c r="P82" s="15">
        <f t="shared" si="8"/>
        <v>185350.49</v>
      </c>
      <c r="Q82" s="15">
        <f t="shared" si="8"/>
        <v>185350.49</v>
      </c>
      <c r="R82" s="15">
        <f t="shared" si="8"/>
        <v>185350.49</v>
      </c>
      <c r="S82" s="15">
        <f t="shared" si="8"/>
        <v>185350.49</v>
      </c>
      <c r="T82" s="15">
        <f t="shared" si="8"/>
        <v>185350.49</v>
      </c>
      <c r="U82" s="15">
        <f t="shared" si="8"/>
        <v>187866.56</v>
      </c>
      <c r="V82" s="15">
        <f t="shared" si="8"/>
        <v>187866.56</v>
      </c>
      <c r="W82" s="15">
        <f t="shared" si="8"/>
        <v>187866.56</v>
      </c>
      <c r="X82" s="15">
        <f t="shared" si="8"/>
        <v>195414.77</v>
      </c>
    </row>
    <row r="83" spans="1:24" s="20" customFormat="1" ht="105" hidden="1" outlineLevel="1">
      <c r="A83" s="17" t="s">
        <v>190</v>
      </c>
      <c r="B83" s="17">
        <v>28</v>
      </c>
      <c r="C83" s="17" t="s">
        <v>37</v>
      </c>
      <c r="D83" s="17" t="s">
        <v>191</v>
      </c>
      <c r="E83" s="17">
        <v>0</v>
      </c>
      <c r="F83" s="17">
        <v>0</v>
      </c>
      <c r="G83" s="17" t="s">
        <v>192</v>
      </c>
      <c r="H83" s="18">
        <v>167738</v>
      </c>
      <c r="I83" s="17">
        <v>0.15</v>
      </c>
      <c r="J83" s="17">
        <f t="shared" si="7"/>
        <v>0.23080000000000001</v>
      </c>
      <c r="K83" s="17">
        <f t="shared" si="7"/>
        <v>0.24110000000000001</v>
      </c>
      <c r="L83" s="17">
        <f t="shared" si="7"/>
        <v>0.27039999999999997</v>
      </c>
      <c r="M83" s="19">
        <f t="shared" si="8"/>
        <v>185350.49</v>
      </c>
      <c r="N83" s="19">
        <f t="shared" si="8"/>
        <v>185350.49</v>
      </c>
      <c r="O83" s="19">
        <f t="shared" si="8"/>
        <v>185350.49</v>
      </c>
      <c r="P83" s="19">
        <f t="shared" si="8"/>
        <v>185350.49</v>
      </c>
      <c r="Q83" s="19">
        <f t="shared" si="8"/>
        <v>185350.49</v>
      </c>
      <c r="R83" s="19">
        <f t="shared" si="8"/>
        <v>185350.49</v>
      </c>
      <c r="S83" s="19">
        <f t="shared" si="8"/>
        <v>185350.49</v>
      </c>
      <c r="T83" s="19">
        <f t="shared" si="8"/>
        <v>185350.49</v>
      </c>
      <c r="U83" s="19">
        <f t="shared" si="8"/>
        <v>187866.56</v>
      </c>
      <c r="V83" s="19">
        <f t="shared" si="8"/>
        <v>187866.56</v>
      </c>
      <c r="W83" s="19">
        <f t="shared" si="8"/>
        <v>187866.56</v>
      </c>
      <c r="X83" s="19">
        <f t="shared" si="8"/>
        <v>195414.77</v>
      </c>
    </row>
    <row r="84" spans="1:24" s="16" customFormat="1" ht="33" customHeight="1" collapsed="1">
      <c r="A84" s="11"/>
      <c r="B84" s="11">
        <v>29</v>
      </c>
      <c r="C84" s="12" t="s">
        <v>37</v>
      </c>
      <c r="D84" s="13"/>
      <c r="E84" s="11"/>
      <c r="F84" s="11"/>
      <c r="G84" s="11"/>
      <c r="H84" s="14">
        <v>95133</v>
      </c>
      <c r="I84" s="12">
        <v>0.3</v>
      </c>
      <c r="J84" s="12">
        <f t="shared" si="7"/>
        <v>0.42149999999999999</v>
      </c>
      <c r="K84" s="12">
        <f t="shared" si="7"/>
        <v>0.4355</v>
      </c>
      <c r="L84" s="12">
        <f t="shared" si="7"/>
        <v>0.47370000000000001</v>
      </c>
      <c r="M84" s="15">
        <f>ROUND($H84*(M$5*$I84+(1-$I84)),2)</f>
        <v>115110.93</v>
      </c>
      <c r="N84" s="15">
        <f t="shared" si="8"/>
        <v>115110.93</v>
      </c>
      <c r="O84" s="15">
        <f t="shared" si="8"/>
        <v>115110.93</v>
      </c>
      <c r="P84" s="15">
        <f t="shared" si="8"/>
        <v>115110.93</v>
      </c>
      <c r="Q84" s="15">
        <f t="shared" si="8"/>
        <v>115110.93</v>
      </c>
      <c r="R84" s="15">
        <f t="shared" si="8"/>
        <v>115110.93</v>
      </c>
      <c r="S84" s="15">
        <f t="shared" si="8"/>
        <v>115110.93</v>
      </c>
      <c r="T84" s="15">
        <f t="shared" si="8"/>
        <v>115110.93</v>
      </c>
      <c r="U84" s="15">
        <f t="shared" si="8"/>
        <v>117964.92</v>
      </c>
      <c r="V84" s="15">
        <f t="shared" si="8"/>
        <v>117964.92</v>
      </c>
      <c r="W84" s="15">
        <f t="shared" si="8"/>
        <v>117964.92</v>
      </c>
      <c r="X84" s="15">
        <f t="shared" si="8"/>
        <v>126526.89</v>
      </c>
    </row>
    <row r="85" spans="1:24" s="20" customFormat="1" ht="165" hidden="1" outlineLevel="1">
      <c r="A85" s="17" t="s">
        <v>193</v>
      </c>
      <c r="B85" s="17">
        <v>29</v>
      </c>
      <c r="C85" s="17" t="s">
        <v>37</v>
      </c>
      <c r="D85" s="17" t="s">
        <v>194</v>
      </c>
      <c r="E85" s="17">
        <v>0</v>
      </c>
      <c r="F85" s="17">
        <v>0</v>
      </c>
      <c r="G85" s="17" t="s">
        <v>195</v>
      </c>
      <c r="H85" s="18">
        <v>95133</v>
      </c>
      <c r="I85" s="17">
        <v>0.3</v>
      </c>
      <c r="J85" s="17">
        <f t="shared" si="7"/>
        <v>0.42149999999999999</v>
      </c>
      <c r="K85" s="17">
        <f t="shared" si="7"/>
        <v>0.4355</v>
      </c>
      <c r="L85" s="17">
        <f t="shared" si="7"/>
        <v>0.47370000000000001</v>
      </c>
      <c r="M85" s="19">
        <f t="shared" si="8"/>
        <v>115110.93</v>
      </c>
      <c r="N85" s="19">
        <f t="shared" si="8"/>
        <v>115110.93</v>
      </c>
      <c r="O85" s="19">
        <f t="shared" si="8"/>
        <v>115110.93</v>
      </c>
      <c r="P85" s="19">
        <f t="shared" si="8"/>
        <v>115110.93</v>
      </c>
      <c r="Q85" s="19">
        <f t="shared" si="8"/>
        <v>115110.93</v>
      </c>
      <c r="R85" s="19">
        <f t="shared" si="8"/>
        <v>115110.93</v>
      </c>
      <c r="S85" s="19">
        <f t="shared" si="8"/>
        <v>115110.93</v>
      </c>
      <c r="T85" s="19">
        <f t="shared" si="8"/>
        <v>115110.93</v>
      </c>
      <c r="U85" s="19">
        <f t="shared" si="8"/>
        <v>117964.92</v>
      </c>
      <c r="V85" s="19">
        <f t="shared" si="8"/>
        <v>117964.92</v>
      </c>
      <c r="W85" s="19">
        <f t="shared" si="8"/>
        <v>117964.92</v>
      </c>
      <c r="X85" s="19">
        <f t="shared" si="8"/>
        <v>126526.89</v>
      </c>
    </row>
    <row r="86" spans="1:24" s="16" customFormat="1" ht="33" customHeight="1" collapsed="1">
      <c r="A86" s="11"/>
      <c r="B86" s="11">
        <v>30</v>
      </c>
      <c r="C86" s="12" t="s">
        <v>38</v>
      </c>
      <c r="D86" s="13"/>
      <c r="E86" s="11"/>
      <c r="F86" s="11"/>
      <c r="G86" s="11"/>
      <c r="H86" s="14">
        <v>127299</v>
      </c>
      <c r="I86" s="12">
        <v>0.3</v>
      </c>
      <c r="J86" s="12">
        <f t="shared" si="7"/>
        <v>0.42149999999999999</v>
      </c>
      <c r="K86" s="12">
        <f t="shared" si="7"/>
        <v>0.4355</v>
      </c>
      <c r="L86" s="12">
        <f t="shared" si="7"/>
        <v>0.47370000000000001</v>
      </c>
      <c r="M86" s="15">
        <f>ROUND($H86*(M$5*$I86+(1-$I86)),2)</f>
        <v>154031.79</v>
      </c>
      <c r="N86" s="15">
        <f t="shared" si="8"/>
        <v>154031.79</v>
      </c>
      <c r="O86" s="15">
        <f t="shared" si="8"/>
        <v>154031.79</v>
      </c>
      <c r="P86" s="15">
        <f t="shared" si="8"/>
        <v>154031.79</v>
      </c>
      <c r="Q86" s="15">
        <f t="shared" si="8"/>
        <v>154031.79</v>
      </c>
      <c r="R86" s="15">
        <f t="shared" si="8"/>
        <v>154031.79</v>
      </c>
      <c r="S86" s="15">
        <f t="shared" si="8"/>
        <v>154031.79</v>
      </c>
      <c r="T86" s="15">
        <f t="shared" si="8"/>
        <v>154031.79</v>
      </c>
      <c r="U86" s="15">
        <f t="shared" si="8"/>
        <v>157850.76</v>
      </c>
      <c r="V86" s="15">
        <f t="shared" si="8"/>
        <v>157850.76</v>
      </c>
      <c r="W86" s="15">
        <f t="shared" si="8"/>
        <v>157850.76</v>
      </c>
      <c r="X86" s="15">
        <f t="shared" si="8"/>
        <v>169307.67</v>
      </c>
    </row>
    <row r="87" spans="1:24" s="20" customFormat="1" ht="150" hidden="1" outlineLevel="1">
      <c r="A87" s="17" t="s">
        <v>196</v>
      </c>
      <c r="B87" s="17">
        <v>30</v>
      </c>
      <c r="C87" s="17" t="s">
        <v>38</v>
      </c>
      <c r="D87" s="17" t="s">
        <v>197</v>
      </c>
      <c r="E87" s="17">
        <v>0</v>
      </c>
      <c r="F87" s="17">
        <v>0</v>
      </c>
      <c r="G87" s="17" t="s">
        <v>198</v>
      </c>
      <c r="H87" s="18">
        <v>127299</v>
      </c>
      <c r="I87" s="17">
        <v>0.3</v>
      </c>
      <c r="J87" s="17">
        <f t="shared" si="7"/>
        <v>0.42149999999999999</v>
      </c>
      <c r="K87" s="17">
        <f t="shared" si="7"/>
        <v>0.4355</v>
      </c>
      <c r="L87" s="17">
        <f t="shared" si="7"/>
        <v>0.47370000000000001</v>
      </c>
      <c r="M87" s="19">
        <f t="shared" si="8"/>
        <v>154031.79</v>
      </c>
      <c r="N87" s="19">
        <f t="shared" si="8"/>
        <v>154031.79</v>
      </c>
      <c r="O87" s="19">
        <f t="shared" si="8"/>
        <v>154031.79</v>
      </c>
      <c r="P87" s="19">
        <f t="shared" si="8"/>
        <v>154031.79</v>
      </c>
      <c r="Q87" s="19">
        <f t="shared" si="8"/>
        <v>154031.79</v>
      </c>
      <c r="R87" s="19">
        <f t="shared" si="8"/>
        <v>154031.79</v>
      </c>
      <c r="S87" s="19">
        <f t="shared" si="8"/>
        <v>154031.79</v>
      </c>
      <c r="T87" s="19">
        <f t="shared" si="8"/>
        <v>154031.79</v>
      </c>
      <c r="U87" s="19">
        <f t="shared" si="8"/>
        <v>157850.76</v>
      </c>
      <c r="V87" s="19">
        <f t="shared" si="8"/>
        <v>157850.76</v>
      </c>
      <c r="W87" s="19">
        <f t="shared" si="8"/>
        <v>157850.76</v>
      </c>
      <c r="X87" s="19">
        <f t="shared" si="8"/>
        <v>169307.67</v>
      </c>
    </row>
    <row r="88" spans="1:24" s="16" customFormat="1" ht="33" customHeight="1" collapsed="1">
      <c r="A88" s="11"/>
      <c r="B88" s="11">
        <v>31</v>
      </c>
      <c r="C88" s="12" t="s">
        <v>39</v>
      </c>
      <c r="D88" s="13"/>
      <c r="E88" s="11"/>
      <c r="F88" s="11"/>
      <c r="G88" s="11"/>
      <c r="H88" s="14">
        <v>167782</v>
      </c>
      <c r="I88" s="12">
        <v>0.15</v>
      </c>
      <c r="J88" s="12">
        <f t="shared" si="7"/>
        <v>0.23080000000000001</v>
      </c>
      <c r="K88" s="12">
        <f t="shared" si="7"/>
        <v>0.24110000000000001</v>
      </c>
      <c r="L88" s="12">
        <f t="shared" si="7"/>
        <v>0.27039999999999997</v>
      </c>
      <c r="M88" s="15">
        <f>ROUND($H88*(M$5*$I88+(1-$I88)),2)</f>
        <v>185399.11</v>
      </c>
      <c r="N88" s="15">
        <f t="shared" si="8"/>
        <v>185399.11</v>
      </c>
      <c r="O88" s="15">
        <f t="shared" si="8"/>
        <v>185399.11</v>
      </c>
      <c r="P88" s="15">
        <f t="shared" si="8"/>
        <v>185399.11</v>
      </c>
      <c r="Q88" s="15">
        <f t="shared" si="8"/>
        <v>185399.11</v>
      </c>
      <c r="R88" s="15">
        <f t="shared" si="8"/>
        <v>185399.11</v>
      </c>
      <c r="S88" s="15">
        <f t="shared" si="8"/>
        <v>185399.11</v>
      </c>
      <c r="T88" s="15">
        <f t="shared" si="8"/>
        <v>185399.11</v>
      </c>
      <c r="U88" s="15">
        <f t="shared" si="8"/>
        <v>187915.84</v>
      </c>
      <c r="V88" s="15">
        <f t="shared" si="8"/>
        <v>187915.84</v>
      </c>
      <c r="W88" s="15">
        <f t="shared" si="8"/>
        <v>187915.84</v>
      </c>
      <c r="X88" s="15">
        <f t="shared" si="8"/>
        <v>195466.03</v>
      </c>
    </row>
    <row r="89" spans="1:24" s="20" customFormat="1" ht="66.75" hidden="1" customHeight="1" outlineLevel="1">
      <c r="A89" s="17" t="s">
        <v>199</v>
      </c>
      <c r="B89" s="17">
        <v>31</v>
      </c>
      <c r="C89" s="17" t="s">
        <v>39</v>
      </c>
      <c r="D89" s="17" t="s">
        <v>200</v>
      </c>
      <c r="E89" s="17" t="s">
        <v>201</v>
      </c>
      <c r="F89" s="17" t="s">
        <v>202</v>
      </c>
      <c r="G89" s="17" t="s">
        <v>203</v>
      </c>
      <c r="H89" s="18">
        <v>167782</v>
      </c>
      <c r="I89" s="17">
        <v>0.15</v>
      </c>
      <c r="J89" s="17">
        <f t="shared" si="7"/>
        <v>0.23080000000000001</v>
      </c>
      <c r="K89" s="17">
        <f t="shared" si="7"/>
        <v>0.24110000000000001</v>
      </c>
      <c r="L89" s="17">
        <f t="shared" si="7"/>
        <v>0.27039999999999997</v>
      </c>
      <c r="M89" s="19">
        <f t="shared" si="8"/>
        <v>185399.11</v>
      </c>
      <c r="N89" s="19">
        <f t="shared" si="8"/>
        <v>185399.11</v>
      </c>
      <c r="O89" s="19">
        <f t="shared" si="8"/>
        <v>185399.11</v>
      </c>
      <c r="P89" s="19">
        <f t="shared" si="8"/>
        <v>185399.11</v>
      </c>
      <c r="Q89" s="19">
        <f t="shared" si="8"/>
        <v>185399.11</v>
      </c>
      <c r="R89" s="19">
        <f t="shared" si="8"/>
        <v>185399.11</v>
      </c>
      <c r="S89" s="19">
        <f t="shared" si="8"/>
        <v>185399.11</v>
      </c>
      <c r="T89" s="19">
        <f t="shared" si="8"/>
        <v>185399.11</v>
      </c>
      <c r="U89" s="19">
        <f t="shared" si="8"/>
        <v>187915.84</v>
      </c>
      <c r="V89" s="19">
        <f t="shared" si="8"/>
        <v>187915.84</v>
      </c>
      <c r="W89" s="19">
        <f t="shared" si="8"/>
        <v>187915.84</v>
      </c>
      <c r="X89" s="19">
        <f t="shared" si="8"/>
        <v>195466.03</v>
      </c>
    </row>
    <row r="90" spans="1:24" s="16" customFormat="1" ht="33" customHeight="1" collapsed="1">
      <c r="A90" s="11"/>
      <c r="B90" s="11">
        <v>32</v>
      </c>
      <c r="C90" s="12" t="s">
        <v>39</v>
      </c>
      <c r="D90" s="13"/>
      <c r="E90" s="11"/>
      <c r="F90" s="11"/>
      <c r="G90" s="11"/>
      <c r="H90" s="14">
        <v>230700</v>
      </c>
      <c r="I90" s="12">
        <v>0.15</v>
      </c>
      <c r="J90" s="12">
        <f t="shared" si="7"/>
        <v>0.23080000000000001</v>
      </c>
      <c r="K90" s="12">
        <f t="shared" si="7"/>
        <v>0.24110000000000001</v>
      </c>
      <c r="L90" s="12">
        <f t="shared" si="7"/>
        <v>0.27039999999999997</v>
      </c>
      <c r="M90" s="15">
        <f>ROUND($H90*(M$5*$I90+(1-$I90)),2)</f>
        <v>254923.5</v>
      </c>
      <c r="N90" s="15">
        <f t="shared" si="8"/>
        <v>254923.5</v>
      </c>
      <c r="O90" s="15">
        <f t="shared" si="8"/>
        <v>254923.5</v>
      </c>
      <c r="P90" s="15">
        <f t="shared" si="8"/>
        <v>254923.5</v>
      </c>
      <c r="Q90" s="15">
        <f t="shared" si="8"/>
        <v>254923.5</v>
      </c>
      <c r="R90" s="15">
        <f t="shared" si="8"/>
        <v>254923.5</v>
      </c>
      <c r="S90" s="15">
        <f t="shared" si="8"/>
        <v>254923.5</v>
      </c>
      <c r="T90" s="15">
        <f t="shared" si="8"/>
        <v>254923.5</v>
      </c>
      <c r="U90" s="15">
        <f t="shared" si="8"/>
        <v>258384</v>
      </c>
      <c r="V90" s="15">
        <f t="shared" si="8"/>
        <v>258384</v>
      </c>
      <c r="W90" s="15">
        <f t="shared" si="8"/>
        <v>258384</v>
      </c>
      <c r="X90" s="15">
        <f t="shared" si="8"/>
        <v>268765.5</v>
      </c>
    </row>
    <row r="91" spans="1:24" s="20" customFormat="1" ht="73.5" hidden="1" customHeight="1" outlineLevel="1">
      <c r="A91" s="17" t="s">
        <v>204</v>
      </c>
      <c r="B91" s="17">
        <v>32</v>
      </c>
      <c r="C91" s="17" t="s">
        <v>39</v>
      </c>
      <c r="D91" s="17" t="s">
        <v>205</v>
      </c>
      <c r="E91" s="17" t="s">
        <v>201</v>
      </c>
      <c r="F91" s="17" t="s">
        <v>206</v>
      </c>
      <c r="G91" s="17" t="s">
        <v>203</v>
      </c>
      <c r="H91" s="18">
        <v>230700</v>
      </c>
      <c r="I91" s="17">
        <v>0.15</v>
      </c>
      <c r="J91" s="17">
        <f t="shared" si="7"/>
        <v>0.23080000000000001</v>
      </c>
      <c r="K91" s="17">
        <f t="shared" si="7"/>
        <v>0.24110000000000001</v>
      </c>
      <c r="L91" s="17">
        <f t="shared" si="7"/>
        <v>0.27039999999999997</v>
      </c>
      <c r="M91" s="19">
        <f t="shared" si="8"/>
        <v>254923.5</v>
      </c>
      <c r="N91" s="19">
        <f t="shared" si="8"/>
        <v>254923.5</v>
      </c>
      <c r="O91" s="19">
        <f t="shared" si="8"/>
        <v>254923.5</v>
      </c>
      <c r="P91" s="19">
        <f t="shared" si="8"/>
        <v>254923.5</v>
      </c>
      <c r="Q91" s="19">
        <f t="shared" si="8"/>
        <v>254923.5</v>
      </c>
      <c r="R91" s="19">
        <f t="shared" si="8"/>
        <v>254923.5</v>
      </c>
      <c r="S91" s="19">
        <f t="shared" si="8"/>
        <v>254923.5</v>
      </c>
      <c r="T91" s="19">
        <f t="shared" si="8"/>
        <v>254923.5</v>
      </c>
      <c r="U91" s="19">
        <f t="shared" si="8"/>
        <v>258384</v>
      </c>
      <c r="V91" s="19">
        <f t="shared" si="8"/>
        <v>258384</v>
      </c>
      <c r="W91" s="19">
        <f t="shared" si="8"/>
        <v>258384</v>
      </c>
      <c r="X91" s="19">
        <f t="shared" si="8"/>
        <v>268765.5</v>
      </c>
    </row>
    <row r="92" spans="1:24" s="16" customFormat="1" ht="33" customHeight="1" collapsed="1">
      <c r="A92" s="11"/>
      <c r="B92" s="11">
        <v>33</v>
      </c>
      <c r="C92" s="12" t="s">
        <v>39</v>
      </c>
      <c r="D92" s="13"/>
      <c r="E92" s="11"/>
      <c r="F92" s="11"/>
      <c r="G92" s="11"/>
      <c r="H92" s="14">
        <v>293619</v>
      </c>
      <c r="I92" s="12">
        <v>0.15</v>
      </c>
      <c r="J92" s="12">
        <f t="shared" si="7"/>
        <v>0.23080000000000001</v>
      </c>
      <c r="K92" s="12">
        <f t="shared" si="7"/>
        <v>0.24110000000000001</v>
      </c>
      <c r="L92" s="12">
        <f t="shared" si="7"/>
        <v>0.27039999999999997</v>
      </c>
      <c r="M92" s="15">
        <f>ROUND($H92*(M$5*$I92+(1-$I92)),2)</f>
        <v>324449</v>
      </c>
      <c r="N92" s="15">
        <f t="shared" si="8"/>
        <v>324449</v>
      </c>
      <c r="O92" s="15">
        <f t="shared" si="8"/>
        <v>324449</v>
      </c>
      <c r="P92" s="15">
        <f t="shared" si="8"/>
        <v>324449</v>
      </c>
      <c r="Q92" s="15">
        <f t="shared" si="8"/>
        <v>324449</v>
      </c>
      <c r="R92" s="15">
        <f t="shared" si="8"/>
        <v>324449</v>
      </c>
      <c r="S92" s="15">
        <f t="shared" si="8"/>
        <v>324449</v>
      </c>
      <c r="T92" s="15">
        <f t="shared" si="8"/>
        <v>324449</v>
      </c>
      <c r="U92" s="15">
        <f t="shared" si="8"/>
        <v>328853.28000000003</v>
      </c>
      <c r="V92" s="15">
        <f t="shared" si="8"/>
        <v>328853.28000000003</v>
      </c>
      <c r="W92" s="15">
        <f t="shared" si="8"/>
        <v>328853.28000000003</v>
      </c>
      <c r="X92" s="15">
        <f t="shared" si="8"/>
        <v>342066.14</v>
      </c>
    </row>
    <row r="93" spans="1:24" s="20" customFormat="1" ht="69" hidden="1" customHeight="1" outlineLevel="1">
      <c r="A93" s="17" t="s">
        <v>207</v>
      </c>
      <c r="B93" s="17">
        <v>33</v>
      </c>
      <c r="C93" s="17" t="s">
        <v>39</v>
      </c>
      <c r="D93" s="17" t="s">
        <v>208</v>
      </c>
      <c r="E93" s="17" t="s">
        <v>201</v>
      </c>
      <c r="F93" s="17" t="s">
        <v>209</v>
      </c>
      <c r="G93" s="17" t="s">
        <v>203</v>
      </c>
      <c r="H93" s="18">
        <v>293619</v>
      </c>
      <c r="I93" s="17">
        <v>0.15</v>
      </c>
      <c r="J93" s="17">
        <f t="shared" si="7"/>
        <v>0.23080000000000001</v>
      </c>
      <c r="K93" s="17">
        <f t="shared" si="7"/>
        <v>0.24110000000000001</v>
      </c>
      <c r="L93" s="17">
        <f t="shared" si="7"/>
        <v>0.27039999999999997</v>
      </c>
      <c r="M93" s="19">
        <f t="shared" si="8"/>
        <v>324449</v>
      </c>
      <c r="N93" s="19">
        <f t="shared" si="8"/>
        <v>324449</v>
      </c>
      <c r="O93" s="19">
        <f t="shared" si="8"/>
        <v>324449</v>
      </c>
      <c r="P93" s="19">
        <f t="shared" si="8"/>
        <v>324449</v>
      </c>
      <c r="Q93" s="19">
        <f t="shared" si="8"/>
        <v>324449</v>
      </c>
      <c r="R93" s="19">
        <f t="shared" si="8"/>
        <v>324449</v>
      </c>
      <c r="S93" s="19">
        <f t="shared" si="8"/>
        <v>324449</v>
      </c>
      <c r="T93" s="19">
        <f t="shared" si="8"/>
        <v>324449</v>
      </c>
      <c r="U93" s="19">
        <f t="shared" si="8"/>
        <v>328853.28000000003</v>
      </c>
      <c r="V93" s="19">
        <f t="shared" si="8"/>
        <v>328853.28000000003</v>
      </c>
      <c r="W93" s="19">
        <f t="shared" si="8"/>
        <v>328853.28000000003</v>
      </c>
      <c r="X93" s="19">
        <f t="shared" si="8"/>
        <v>342066.14</v>
      </c>
    </row>
    <row r="94" spans="1:24" s="16" customFormat="1" ht="33" customHeight="1" collapsed="1">
      <c r="A94" s="11"/>
      <c r="B94" s="11">
        <v>34</v>
      </c>
      <c r="C94" s="12" t="s">
        <v>39</v>
      </c>
      <c r="D94" s="13"/>
      <c r="E94" s="11"/>
      <c r="F94" s="11"/>
      <c r="G94" s="11"/>
      <c r="H94" s="14">
        <v>149816</v>
      </c>
      <c r="I94" s="12">
        <v>0.15</v>
      </c>
      <c r="J94" s="12">
        <f t="shared" si="7"/>
        <v>0.23080000000000001</v>
      </c>
      <c r="K94" s="12">
        <f t="shared" si="7"/>
        <v>0.24110000000000001</v>
      </c>
      <c r="L94" s="12">
        <f t="shared" si="7"/>
        <v>0.27039999999999997</v>
      </c>
      <c r="M94" s="15">
        <f>ROUND($H94*(M$5*$I94+(1-$I94)),2)</f>
        <v>165546.68</v>
      </c>
      <c r="N94" s="15">
        <f t="shared" si="8"/>
        <v>165546.68</v>
      </c>
      <c r="O94" s="15">
        <f t="shared" si="8"/>
        <v>165546.68</v>
      </c>
      <c r="P94" s="15">
        <f t="shared" si="8"/>
        <v>165546.68</v>
      </c>
      <c r="Q94" s="15">
        <f t="shared" si="8"/>
        <v>165546.68</v>
      </c>
      <c r="R94" s="15">
        <f t="shared" si="8"/>
        <v>165546.68</v>
      </c>
      <c r="S94" s="15">
        <f t="shared" si="8"/>
        <v>165546.68</v>
      </c>
      <c r="T94" s="15">
        <f t="shared" si="8"/>
        <v>165546.68</v>
      </c>
      <c r="U94" s="15">
        <f t="shared" si="8"/>
        <v>167793.92000000001</v>
      </c>
      <c r="V94" s="15">
        <f t="shared" si="8"/>
        <v>167793.92000000001</v>
      </c>
      <c r="W94" s="15">
        <f t="shared" si="8"/>
        <v>167793.92000000001</v>
      </c>
      <c r="X94" s="15">
        <f t="shared" si="8"/>
        <v>174535.64</v>
      </c>
    </row>
    <row r="95" spans="1:24" s="20" customFormat="1" ht="68.25" hidden="1" customHeight="1" outlineLevel="1">
      <c r="A95" s="17" t="s">
        <v>210</v>
      </c>
      <c r="B95" s="17">
        <v>34</v>
      </c>
      <c r="C95" s="17" t="s">
        <v>39</v>
      </c>
      <c r="D95" s="17" t="s">
        <v>211</v>
      </c>
      <c r="E95" s="17" t="s">
        <v>212</v>
      </c>
      <c r="F95" s="17" t="s">
        <v>202</v>
      </c>
      <c r="G95" s="17" t="s">
        <v>213</v>
      </c>
      <c r="H95" s="18">
        <v>149816</v>
      </c>
      <c r="I95" s="17">
        <v>0.15</v>
      </c>
      <c r="J95" s="17">
        <f t="shared" si="7"/>
        <v>0.23080000000000001</v>
      </c>
      <c r="K95" s="17">
        <f t="shared" si="7"/>
        <v>0.24110000000000001</v>
      </c>
      <c r="L95" s="17">
        <f t="shared" si="7"/>
        <v>0.27039999999999997</v>
      </c>
      <c r="M95" s="19">
        <f t="shared" ref="M95:X143" si="10">ROUND($H95*(M$5*$I95+(1-$I95)),2)</f>
        <v>165546.68</v>
      </c>
      <c r="N95" s="19">
        <f t="shared" si="8"/>
        <v>165546.68</v>
      </c>
      <c r="O95" s="19">
        <f t="shared" si="8"/>
        <v>165546.68</v>
      </c>
      <c r="P95" s="19">
        <f t="shared" si="8"/>
        <v>165546.68</v>
      </c>
      <c r="Q95" s="19">
        <f t="shared" si="8"/>
        <v>165546.68</v>
      </c>
      <c r="R95" s="19">
        <f t="shared" si="8"/>
        <v>165546.68</v>
      </c>
      <c r="S95" s="19">
        <f t="shared" si="8"/>
        <v>165546.68</v>
      </c>
      <c r="T95" s="19">
        <f t="shared" si="8"/>
        <v>165546.68</v>
      </c>
      <c r="U95" s="19">
        <f t="shared" si="8"/>
        <v>167793.92000000001</v>
      </c>
      <c r="V95" s="19">
        <f t="shared" si="8"/>
        <v>167793.92000000001</v>
      </c>
      <c r="W95" s="19">
        <f t="shared" si="8"/>
        <v>167793.92000000001</v>
      </c>
      <c r="X95" s="19">
        <f t="shared" si="8"/>
        <v>174535.64</v>
      </c>
    </row>
    <row r="96" spans="1:24" s="16" customFormat="1" ht="33" customHeight="1" collapsed="1">
      <c r="A96" s="11"/>
      <c r="B96" s="11">
        <v>35</v>
      </c>
      <c r="C96" s="12" t="s">
        <v>39</v>
      </c>
      <c r="D96" s="13"/>
      <c r="E96" s="11"/>
      <c r="F96" s="11"/>
      <c r="G96" s="11"/>
      <c r="H96" s="14">
        <v>205997</v>
      </c>
      <c r="I96" s="12">
        <v>0.15</v>
      </c>
      <c r="J96" s="12">
        <f t="shared" si="7"/>
        <v>0.23080000000000001</v>
      </c>
      <c r="K96" s="12">
        <f t="shared" si="7"/>
        <v>0.24110000000000001</v>
      </c>
      <c r="L96" s="12">
        <f t="shared" si="7"/>
        <v>0.27039999999999997</v>
      </c>
      <c r="M96" s="15">
        <f>ROUND($H96*(M$5*$I96+(1-$I96)),2)</f>
        <v>227626.69</v>
      </c>
      <c r="N96" s="15">
        <f t="shared" si="8"/>
        <v>227626.69</v>
      </c>
      <c r="O96" s="15">
        <f t="shared" si="8"/>
        <v>227626.69</v>
      </c>
      <c r="P96" s="15">
        <f t="shared" si="8"/>
        <v>227626.69</v>
      </c>
      <c r="Q96" s="15">
        <f t="shared" si="8"/>
        <v>227626.69</v>
      </c>
      <c r="R96" s="15">
        <f t="shared" si="8"/>
        <v>227626.69</v>
      </c>
      <c r="S96" s="15">
        <f t="shared" si="8"/>
        <v>227626.69</v>
      </c>
      <c r="T96" s="15">
        <f t="shared" si="8"/>
        <v>227626.69</v>
      </c>
      <c r="U96" s="15">
        <f t="shared" si="8"/>
        <v>230716.64</v>
      </c>
      <c r="V96" s="15">
        <f t="shared" si="8"/>
        <v>230716.64</v>
      </c>
      <c r="W96" s="15">
        <f t="shared" si="8"/>
        <v>230716.64</v>
      </c>
      <c r="X96" s="15">
        <f t="shared" si="8"/>
        <v>239986.51</v>
      </c>
    </row>
    <row r="97" spans="1:24" s="20" customFormat="1" ht="67.5" hidden="1" customHeight="1" outlineLevel="1">
      <c r="A97" s="17" t="s">
        <v>214</v>
      </c>
      <c r="B97" s="17">
        <v>35</v>
      </c>
      <c r="C97" s="17" t="s">
        <v>39</v>
      </c>
      <c r="D97" s="17" t="s">
        <v>215</v>
      </c>
      <c r="E97" s="17" t="s">
        <v>212</v>
      </c>
      <c r="F97" s="17" t="s">
        <v>206</v>
      </c>
      <c r="G97" s="17" t="s">
        <v>213</v>
      </c>
      <c r="H97" s="18">
        <v>205997</v>
      </c>
      <c r="I97" s="17">
        <v>0.15</v>
      </c>
      <c r="J97" s="17">
        <f t="shared" si="7"/>
        <v>0.23080000000000001</v>
      </c>
      <c r="K97" s="17">
        <f t="shared" si="7"/>
        <v>0.24110000000000001</v>
      </c>
      <c r="L97" s="17">
        <f t="shared" si="7"/>
        <v>0.27039999999999997</v>
      </c>
      <c r="M97" s="19">
        <f t="shared" si="10"/>
        <v>227626.69</v>
      </c>
      <c r="N97" s="19">
        <f t="shared" si="8"/>
        <v>227626.69</v>
      </c>
      <c r="O97" s="19">
        <f t="shared" si="8"/>
        <v>227626.69</v>
      </c>
      <c r="P97" s="19">
        <f t="shared" si="8"/>
        <v>227626.69</v>
      </c>
      <c r="Q97" s="19">
        <f t="shared" si="8"/>
        <v>227626.69</v>
      </c>
      <c r="R97" s="19">
        <f t="shared" si="8"/>
        <v>227626.69</v>
      </c>
      <c r="S97" s="19">
        <f t="shared" si="8"/>
        <v>227626.69</v>
      </c>
      <c r="T97" s="19">
        <f t="shared" si="8"/>
        <v>227626.69</v>
      </c>
      <c r="U97" s="19">
        <f t="shared" si="8"/>
        <v>230716.64</v>
      </c>
      <c r="V97" s="19">
        <f t="shared" si="8"/>
        <v>230716.64</v>
      </c>
      <c r="W97" s="19">
        <f t="shared" si="8"/>
        <v>230716.64</v>
      </c>
      <c r="X97" s="19">
        <f t="shared" si="8"/>
        <v>239986.51</v>
      </c>
    </row>
    <row r="98" spans="1:24" s="16" customFormat="1" ht="33" customHeight="1" collapsed="1">
      <c r="A98" s="11"/>
      <c r="B98" s="11">
        <v>36</v>
      </c>
      <c r="C98" s="12" t="s">
        <v>39</v>
      </c>
      <c r="D98" s="13"/>
      <c r="E98" s="11"/>
      <c r="F98" s="11"/>
      <c r="G98" s="11"/>
      <c r="H98" s="14">
        <v>262178</v>
      </c>
      <c r="I98" s="12">
        <v>0.15</v>
      </c>
      <c r="J98" s="12">
        <f t="shared" si="7"/>
        <v>0.23080000000000001</v>
      </c>
      <c r="K98" s="12">
        <f t="shared" si="7"/>
        <v>0.24110000000000001</v>
      </c>
      <c r="L98" s="12">
        <f t="shared" si="7"/>
        <v>0.27039999999999997</v>
      </c>
      <c r="M98" s="15">
        <f>ROUND($H98*(M$5*$I98+(1-$I98)),2)</f>
        <v>289706.69</v>
      </c>
      <c r="N98" s="15">
        <f t="shared" si="8"/>
        <v>289706.69</v>
      </c>
      <c r="O98" s="15">
        <f t="shared" si="8"/>
        <v>289706.69</v>
      </c>
      <c r="P98" s="15">
        <f t="shared" si="8"/>
        <v>289706.69</v>
      </c>
      <c r="Q98" s="15">
        <f t="shared" si="8"/>
        <v>289706.69</v>
      </c>
      <c r="R98" s="15">
        <f t="shared" si="8"/>
        <v>289706.69</v>
      </c>
      <c r="S98" s="15">
        <f t="shared" si="8"/>
        <v>289706.69</v>
      </c>
      <c r="T98" s="15">
        <f t="shared" si="8"/>
        <v>289706.69</v>
      </c>
      <c r="U98" s="15">
        <f t="shared" si="8"/>
        <v>293639.36</v>
      </c>
      <c r="V98" s="15">
        <f t="shared" si="8"/>
        <v>293639.36</v>
      </c>
      <c r="W98" s="15">
        <f t="shared" si="8"/>
        <v>293639.36</v>
      </c>
      <c r="X98" s="15">
        <f t="shared" si="8"/>
        <v>305437.37</v>
      </c>
    </row>
    <row r="99" spans="1:24" s="20" customFormat="1" ht="60.75" hidden="1" customHeight="1" outlineLevel="1">
      <c r="A99" s="17" t="s">
        <v>216</v>
      </c>
      <c r="B99" s="17">
        <v>36</v>
      </c>
      <c r="C99" s="17" t="s">
        <v>39</v>
      </c>
      <c r="D99" s="17" t="s">
        <v>217</v>
      </c>
      <c r="E99" s="17" t="s">
        <v>212</v>
      </c>
      <c r="F99" s="17" t="s">
        <v>209</v>
      </c>
      <c r="G99" s="17" t="s">
        <v>213</v>
      </c>
      <c r="H99" s="18">
        <v>262178</v>
      </c>
      <c r="I99" s="17">
        <v>0.15</v>
      </c>
      <c r="J99" s="17">
        <f t="shared" si="7"/>
        <v>0.23080000000000001</v>
      </c>
      <c r="K99" s="17">
        <f t="shared" si="7"/>
        <v>0.24110000000000001</v>
      </c>
      <c r="L99" s="17">
        <f t="shared" si="7"/>
        <v>0.27039999999999997</v>
      </c>
      <c r="M99" s="19">
        <f t="shared" si="10"/>
        <v>289706.69</v>
      </c>
      <c r="N99" s="19">
        <f t="shared" si="8"/>
        <v>289706.69</v>
      </c>
      <c r="O99" s="19">
        <f t="shared" si="8"/>
        <v>289706.69</v>
      </c>
      <c r="P99" s="19">
        <f t="shared" si="8"/>
        <v>289706.69</v>
      </c>
      <c r="Q99" s="19">
        <f t="shared" si="8"/>
        <v>289706.69</v>
      </c>
      <c r="R99" s="19">
        <f t="shared" si="8"/>
        <v>289706.69</v>
      </c>
      <c r="S99" s="19">
        <f t="shared" si="8"/>
        <v>289706.69</v>
      </c>
      <c r="T99" s="19">
        <f t="shared" si="8"/>
        <v>289706.69</v>
      </c>
      <c r="U99" s="19">
        <f t="shared" si="8"/>
        <v>293639.36</v>
      </c>
      <c r="V99" s="19">
        <f t="shared" si="8"/>
        <v>293639.36</v>
      </c>
      <c r="W99" s="19">
        <f t="shared" si="8"/>
        <v>293639.36</v>
      </c>
      <c r="X99" s="19">
        <f t="shared" si="8"/>
        <v>305437.37</v>
      </c>
    </row>
    <row r="100" spans="1:24" s="16" customFormat="1" ht="33" customHeight="1" collapsed="1">
      <c r="A100" s="11"/>
      <c r="B100" s="11">
        <v>37</v>
      </c>
      <c r="C100" s="12" t="s">
        <v>39</v>
      </c>
      <c r="D100" s="13"/>
      <c r="E100" s="11"/>
      <c r="F100" s="11"/>
      <c r="G100" s="11"/>
      <c r="H100" s="14">
        <v>241421</v>
      </c>
      <c r="I100" s="12">
        <v>0.4</v>
      </c>
      <c r="J100" s="12">
        <f t="shared" si="7"/>
        <v>0.53129999999999999</v>
      </c>
      <c r="K100" s="12">
        <f t="shared" si="7"/>
        <v>0.54549999999999998</v>
      </c>
      <c r="L100" s="12">
        <f t="shared" si="7"/>
        <v>0.58330000000000004</v>
      </c>
      <c r="M100" s="15">
        <f>ROUND($H100*(M$5*$I100+(1-$I100)),2)</f>
        <v>309018.88</v>
      </c>
      <c r="N100" s="15">
        <f t="shared" si="8"/>
        <v>309018.88</v>
      </c>
      <c r="O100" s="15">
        <f t="shared" si="8"/>
        <v>309018.88</v>
      </c>
      <c r="P100" s="15">
        <f t="shared" si="8"/>
        <v>309018.88</v>
      </c>
      <c r="Q100" s="15">
        <f t="shared" si="8"/>
        <v>309018.88</v>
      </c>
      <c r="R100" s="15">
        <f t="shared" si="8"/>
        <v>309018.88</v>
      </c>
      <c r="S100" s="15">
        <f t="shared" si="8"/>
        <v>309018.88</v>
      </c>
      <c r="T100" s="15">
        <f t="shared" si="8"/>
        <v>309018.88</v>
      </c>
      <c r="U100" s="15">
        <f t="shared" ref="U100:AE128" si="11">ROUND($H100*(U$5*$I100+(1-$I100)),2)</f>
        <v>318675.71999999997</v>
      </c>
      <c r="V100" s="15">
        <f t="shared" si="11"/>
        <v>318675.71999999997</v>
      </c>
      <c r="W100" s="15">
        <f t="shared" si="11"/>
        <v>318675.71999999997</v>
      </c>
      <c r="X100" s="15">
        <f t="shared" si="11"/>
        <v>347646.24</v>
      </c>
    </row>
    <row r="101" spans="1:24" s="20" customFormat="1" ht="60.75" hidden="1" customHeight="1" outlineLevel="1">
      <c r="A101" s="17" t="s">
        <v>275</v>
      </c>
      <c r="B101" s="17">
        <v>37</v>
      </c>
      <c r="C101" s="17" t="s">
        <v>39</v>
      </c>
      <c r="D101" s="17" t="s">
        <v>218</v>
      </c>
      <c r="E101" s="17" t="s">
        <v>219</v>
      </c>
      <c r="F101" s="17" t="s">
        <v>220</v>
      </c>
      <c r="G101" s="17" t="s">
        <v>221</v>
      </c>
      <c r="H101" s="18">
        <v>241421</v>
      </c>
      <c r="I101" s="17">
        <v>0.4</v>
      </c>
      <c r="J101" s="17">
        <f t="shared" si="7"/>
        <v>0.53129999999999999</v>
      </c>
      <c r="K101" s="17">
        <f t="shared" si="7"/>
        <v>0.54549999999999998</v>
      </c>
      <c r="L101" s="17">
        <f t="shared" si="7"/>
        <v>0.58330000000000004</v>
      </c>
      <c r="M101" s="19">
        <f t="shared" si="10"/>
        <v>309018.88</v>
      </c>
      <c r="N101" s="19">
        <f t="shared" si="10"/>
        <v>309018.88</v>
      </c>
      <c r="O101" s="19">
        <f t="shared" si="10"/>
        <v>309018.88</v>
      </c>
      <c r="P101" s="19">
        <f t="shared" si="10"/>
        <v>309018.88</v>
      </c>
      <c r="Q101" s="19">
        <f t="shared" si="10"/>
        <v>309018.88</v>
      </c>
      <c r="R101" s="19">
        <f t="shared" si="10"/>
        <v>309018.88</v>
      </c>
      <c r="S101" s="19">
        <f t="shared" si="10"/>
        <v>309018.88</v>
      </c>
      <c r="T101" s="19">
        <f t="shared" si="10"/>
        <v>309018.88</v>
      </c>
      <c r="U101" s="19">
        <f t="shared" si="10"/>
        <v>318675.71999999997</v>
      </c>
      <c r="V101" s="19">
        <f t="shared" si="10"/>
        <v>318675.71999999997</v>
      </c>
      <c r="W101" s="19">
        <f t="shared" si="10"/>
        <v>318675.71999999997</v>
      </c>
      <c r="X101" s="19">
        <f t="shared" si="10"/>
        <v>347646.24</v>
      </c>
    </row>
    <row r="102" spans="1:24" s="16" customFormat="1" ht="33" customHeight="1" collapsed="1">
      <c r="A102" s="11"/>
      <c r="B102" s="11">
        <v>38</v>
      </c>
      <c r="C102" s="12" t="s">
        <v>39</v>
      </c>
      <c r="D102" s="13"/>
      <c r="E102" s="11"/>
      <c r="F102" s="11"/>
      <c r="G102" s="11"/>
      <c r="H102" s="14">
        <v>136058</v>
      </c>
      <c r="I102" s="12">
        <v>0.3</v>
      </c>
      <c r="J102" s="12">
        <f t="shared" si="7"/>
        <v>0.42149999999999999</v>
      </c>
      <c r="K102" s="12">
        <f t="shared" si="7"/>
        <v>0.4355</v>
      </c>
      <c r="L102" s="12">
        <f t="shared" si="7"/>
        <v>0.47370000000000001</v>
      </c>
      <c r="M102" s="15">
        <f>ROUND($H102*(M$5*$I102+(1-$I102)),2)</f>
        <v>164630.18</v>
      </c>
      <c r="N102" s="15">
        <f t="shared" si="10"/>
        <v>164630.18</v>
      </c>
      <c r="O102" s="15">
        <f t="shared" si="10"/>
        <v>164630.18</v>
      </c>
      <c r="P102" s="15">
        <f t="shared" si="10"/>
        <v>164630.18</v>
      </c>
      <c r="Q102" s="15">
        <f t="shared" si="10"/>
        <v>164630.18</v>
      </c>
      <c r="R102" s="15">
        <f t="shared" si="10"/>
        <v>164630.18</v>
      </c>
      <c r="S102" s="15">
        <f t="shared" si="10"/>
        <v>164630.18</v>
      </c>
      <c r="T102" s="15">
        <f t="shared" si="10"/>
        <v>164630.18</v>
      </c>
      <c r="U102" s="15">
        <f t="shared" si="10"/>
        <v>168711.92</v>
      </c>
      <c r="V102" s="15">
        <f t="shared" si="10"/>
        <v>168711.92</v>
      </c>
      <c r="W102" s="15">
        <f t="shared" si="10"/>
        <v>168711.92</v>
      </c>
      <c r="X102" s="15">
        <f t="shared" si="10"/>
        <v>180957.14</v>
      </c>
    </row>
    <row r="103" spans="1:24" s="20" customFormat="1" ht="69.75" hidden="1" customHeight="1" outlineLevel="1">
      <c r="A103" s="17" t="s">
        <v>276</v>
      </c>
      <c r="B103" s="17">
        <v>38</v>
      </c>
      <c r="C103" s="17" t="s">
        <v>39</v>
      </c>
      <c r="D103" s="17" t="s">
        <v>222</v>
      </c>
      <c r="E103" s="17" t="s">
        <v>223</v>
      </c>
      <c r="F103" s="17" t="s">
        <v>224</v>
      </c>
      <c r="G103" s="17" t="s">
        <v>225</v>
      </c>
      <c r="H103" s="18">
        <v>136058</v>
      </c>
      <c r="I103" s="17">
        <v>0.3</v>
      </c>
      <c r="J103" s="17">
        <f t="shared" si="7"/>
        <v>0.42149999999999999</v>
      </c>
      <c r="K103" s="17">
        <f t="shared" si="7"/>
        <v>0.4355</v>
      </c>
      <c r="L103" s="17">
        <f t="shared" si="7"/>
        <v>0.47370000000000001</v>
      </c>
      <c r="M103" s="19">
        <f t="shared" si="10"/>
        <v>164630.18</v>
      </c>
      <c r="N103" s="19">
        <f t="shared" si="10"/>
        <v>164630.18</v>
      </c>
      <c r="O103" s="19">
        <f t="shared" si="10"/>
        <v>164630.18</v>
      </c>
      <c r="P103" s="19">
        <f t="shared" si="10"/>
        <v>164630.18</v>
      </c>
      <c r="Q103" s="19">
        <f t="shared" si="10"/>
        <v>164630.18</v>
      </c>
      <c r="R103" s="19">
        <f t="shared" si="10"/>
        <v>164630.18</v>
      </c>
      <c r="S103" s="19">
        <f t="shared" si="10"/>
        <v>164630.18</v>
      </c>
      <c r="T103" s="19">
        <f t="shared" si="10"/>
        <v>164630.18</v>
      </c>
      <c r="U103" s="19">
        <f t="shared" si="10"/>
        <v>168711.92</v>
      </c>
      <c r="V103" s="19">
        <f t="shared" si="10"/>
        <v>168711.92</v>
      </c>
      <c r="W103" s="19">
        <f t="shared" si="10"/>
        <v>168711.92</v>
      </c>
      <c r="X103" s="19">
        <f t="shared" si="10"/>
        <v>180957.14</v>
      </c>
    </row>
    <row r="104" spans="1:24" s="16" customFormat="1" ht="33" customHeight="1" collapsed="1">
      <c r="A104" s="11"/>
      <c r="B104" s="11">
        <v>39</v>
      </c>
      <c r="C104" s="12" t="s">
        <v>39</v>
      </c>
      <c r="D104" s="13"/>
      <c r="E104" s="11"/>
      <c r="F104" s="11"/>
      <c r="G104" s="11"/>
      <c r="H104" s="14">
        <v>254503</v>
      </c>
      <c r="I104" s="12">
        <v>0.15</v>
      </c>
      <c r="J104" s="12">
        <f t="shared" si="7"/>
        <v>0.23080000000000001</v>
      </c>
      <c r="K104" s="12">
        <f t="shared" si="7"/>
        <v>0.24110000000000001</v>
      </c>
      <c r="L104" s="12">
        <f t="shared" si="7"/>
        <v>0.27039999999999997</v>
      </c>
      <c r="M104" s="15">
        <f>ROUND($H104*(M$5*$I104+(1-$I104)),2)</f>
        <v>281225.82</v>
      </c>
      <c r="N104" s="15">
        <f t="shared" si="10"/>
        <v>281225.82</v>
      </c>
      <c r="O104" s="15">
        <f t="shared" si="10"/>
        <v>281225.82</v>
      </c>
      <c r="P104" s="15">
        <f t="shared" si="10"/>
        <v>281225.82</v>
      </c>
      <c r="Q104" s="15">
        <f t="shared" si="10"/>
        <v>281225.82</v>
      </c>
      <c r="R104" s="15">
        <f t="shared" si="10"/>
        <v>281225.82</v>
      </c>
      <c r="S104" s="15">
        <f t="shared" si="10"/>
        <v>281225.82</v>
      </c>
      <c r="T104" s="15">
        <f t="shared" si="10"/>
        <v>281225.82</v>
      </c>
      <c r="U104" s="15">
        <f t="shared" si="10"/>
        <v>285043.36</v>
      </c>
      <c r="V104" s="15">
        <f t="shared" si="10"/>
        <v>285043.36</v>
      </c>
      <c r="W104" s="15">
        <f t="shared" si="10"/>
        <v>285043.36</v>
      </c>
      <c r="X104" s="15">
        <f t="shared" si="10"/>
        <v>296496</v>
      </c>
    </row>
    <row r="105" spans="1:24" s="20" customFormat="1" ht="57.75" hidden="1" customHeight="1" outlineLevel="1">
      <c r="A105" s="17" t="s">
        <v>277</v>
      </c>
      <c r="B105" s="17">
        <v>39</v>
      </c>
      <c r="C105" s="17" t="s">
        <v>39</v>
      </c>
      <c r="D105" s="17" t="s">
        <v>226</v>
      </c>
      <c r="E105" s="17" t="s">
        <v>223</v>
      </c>
      <c r="F105" s="17" t="s">
        <v>224</v>
      </c>
      <c r="G105" s="17" t="s">
        <v>225</v>
      </c>
      <c r="H105" s="18">
        <v>254503</v>
      </c>
      <c r="I105" s="17">
        <v>0.15</v>
      </c>
      <c r="J105" s="17">
        <f t="shared" si="7"/>
        <v>0.23080000000000001</v>
      </c>
      <c r="K105" s="17">
        <f t="shared" si="7"/>
        <v>0.24110000000000001</v>
      </c>
      <c r="L105" s="17">
        <f t="shared" si="7"/>
        <v>0.27039999999999997</v>
      </c>
      <c r="M105" s="19">
        <f t="shared" si="10"/>
        <v>281225.82</v>
      </c>
      <c r="N105" s="19">
        <f t="shared" si="10"/>
        <v>281225.82</v>
      </c>
      <c r="O105" s="19">
        <f t="shared" si="10"/>
        <v>281225.82</v>
      </c>
      <c r="P105" s="19">
        <f t="shared" si="10"/>
        <v>281225.82</v>
      </c>
      <c r="Q105" s="19">
        <f t="shared" si="10"/>
        <v>281225.82</v>
      </c>
      <c r="R105" s="19">
        <f t="shared" si="10"/>
        <v>281225.82</v>
      </c>
      <c r="S105" s="19">
        <f t="shared" si="10"/>
        <v>281225.82</v>
      </c>
      <c r="T105" s="19">
        <f t="shared" si="10"/>
        <v>281225.82</v>
      </c>
      <c r="U105" s="19">
        <f t="shared" si="10"/>
        <v>285043.36</v>
      </c>
      <c r="V105" s="19">
        <f t="shared" si="10"/>
        <v>285043.36</v>
      </c>
      <c r="W105" s="19">
        <f t="shared" si="10"/>
        <v>285043.36</v>
      </c>
      <c r="X105" s="19">
        <f t="shared" si="10"/>
        <v>296496</v>
      </c>
    </row>
    <row r="106" spans="1:24" s="16" customFormat="1" ht="33" customHeight="1" collapsed="1">
      <c r="A106" s="11"/>
      <c r="B106" s="11">
        <v>40</v>
      </c>
      <c r="C106" s="12" t="s">
        <v>39</v>
      </c>
      <c r="D106" s="13"/>
      <c r="E106" s="11"/>
      <c r="F106" s="11"/>
      <c r="G106" s="11"/>
      <c r="H106" s="14">
        <v>226346</v>
      </c>
      <c r="I106" s="12">
        <v>0.3</v>
      </c>
      <c r="J106" s="12">
        <f t="shared" si="7"/>
        <v>0.42149999999999999</v>
      </c>
      <c r="K106" s="12">
        <f t="shared" si="7"/>
        <v>0.4355</v>
      </c>
      <c r="L106" s="12">
        <f t="shared" si="7"/>
        <v>0.47370000000000001</v>
      </c>
      <c r="M106" s="15">
        <f>ROUND($H106*(M$5*$I106+(1-$I106)),2)</f>
        <v>273878.65999999997</v>
      </c>
      <c r="N106" s="15">
        <f t="shared" si="10"/>
        <v>273878.65999999997</v>
      </c>
      <c r="O106" s="15">
        <f t="shared" si="10"/>
        <v>273878.65999999997</v>
      </c>
      <c r="P106" s="15">
        <f t="shared" si="10"/>
        <v>273878.65999999997</v>
      </c>
      <c r="Q106" s="15">
        <f t="shared" si="10"/>
        <v>273878.65999999997</v>
      </c>
      <c r="R106" s="15">
        <f t="shared" si="10"/>
        <v>273878.65999999997</v>
      </c>
      <c r="S106" s="15">
        <f t="shared" si="10"/>
        <v>273878.65999999997</v>
      </c>
      <c r="T106" s="15">
        <f t="shared" si="10"/>
        <v>273878.65999999997</v>
      </c>
      <c r="U106" s="15">
        <f t="shared" si="10"/>
        <v>280669.03999999998</v>
      </c>
      <c r="V106" s="15">
        <f t="shared" si="10"/>
        <v>280669.03999999998</v>
      </c>
      <c r="W106" s="15">
        <f t="shared" si="10"/>
        <v>280669.03999999998</v>
      </c>
      <c r="X106" s="15">
        <f t="shared" si="10"/>
        <v>301040.18</v>
      </c>
    </row>
    <row r="107" spans="1:24" s="20" customFormat="1" ht="55.5" hidden="1" customHeight="1" outlineLevel="1">
      <c r="A107" s="17" t="s">
        <v>278</v>
      </c>
      <c r="B107" s="17">
        <v>40</v>
      </c>
      <c r="C107" s="17" t="s">
        <v>39</v>
      </c>
      <c r="D107" s="17" t="s">
        <v>227</v>
      </c>
      <c r="E107" s="17" t="s">
        <v>228</v>
      </c>
      <c r="F107" s="17" t="s">
        <v>229</v>
      </c>
      <c r="G107" s="17" t="s">
        <v>225</v>
      </c>
      <c r="H107" s="18">
        <v>226346</v>
      </c>
      <c r="I107" s="17">
        <v>0.3</v>
      </c>
      <c r="J107" s="17">
        <f t="shared" si="7"/>
        <v>0.42149999999999999</v>
      </c>
      <c r="K107" s="17">
        <f t="shared" si="7"/>
        <v>0.4355</v>
      </c>
      <c r="L107" s="17">
        <f t="shared" si="7"/>
        <v>0.47370000000000001</v>
      </c>
      <c r="M107" s="19">
        <f t="shared" si="10"/>
        <v>273878.65999999997</v>
      </c>
      <c r="N107" s="19">
        <f t="shared" si="10"/>
        <v>273878.65999999997</v>
      </c>
      <c r="O107" s="19">
        <f t="shared" si="10"/>
        <v>273878.65999999997</v>
      </c>
      <c r="P107" s="19">
        <f t="shared" si="10"/>
        <v>273878.65999999997</v>
      </c>
      <c r="Q107" s="19">
        <f t="shared" si="10"/>
        <v>273878.65999999997</v>
      </c>
      <c r="R107" s="19">
        <f t="shared" si="10"/>
        <v>273878.65999999997</v>
      </c>
      <c r="S107" s="19">
        <f t="shared" si="10"/>
        <v>273878.65999999997</v>
      </c>
      <c r="T107" s="19">
        <f t="shared" si="10"/>
        <v>273878.65999999997</v>
      </c>
      <c r="U107" s="19">
        <f t="shared" si="10"/>
        <v>280669.03999999998</v>
      </c>
      <c r="V107" s="19">
        <f t="shared" si="10"/>
        <v>280669.03999999998</v>
      </c>
      <c r="W107" s="19">
        <f t="shared" si="10"/>
        <v>280669.03999999998</v>
      </c>
      <c r="X107" s="19">
        <f t="shared" si="10"/>
        <v>301040.18</v>
      </c>
    </row>
    <row r="108" spans="1:24" s="16" customFormat="1" ht="33" customHeight="1" collapsed="1">
      <c r="A108" s="11"/>
      <c r="B108" s="11">
        <v>41</v>
      </c>
      <c r="C108" s="12" t="s">
        <v>39</v>
      </c>
      <c r="D108" s="13"/>
      <c r="E108" s="11"/>
      <c r="F108" s="11"/>
      <c r="G108" s="11"/>
      <c r="H108" s="14">
        <v>336507</v>
      </c>
      <c r="I108" s="12">
        <v>0.45</v>
      </c>
      <c r="J108" s="12">
        <f t="shared" si="7"/>
        <v>0.58169999999999999</v>
      </c>
      <c r="K108" s="12">
        <f t="shared" si="7"/>
        <v>0.59560000000000002</v>
      </c>
      <c r="L108" s="12">
        <f t="shared" si="7"/>
        <v>0.6321</v>
      </c>
      <c r="M108" s="15">
        <f>ROUND($H108*(M$5*$I108+(1-$I108)),2)</f>
        <v>442506.71</v>
      </c>
      <c r="N108" s="15">
        <f t="shared" si="10"/>
        <v>442506.71</v>
      </c>
      <c r="O108" s="15">
        <f t="shared" si="10"/>
        <v>442506.71</v>
      </c>
      <c r="P108" s="15">
        <f t="shared" si="10"/>
        <v>442506.71</v>
      </c>
      <c r="Q108" s="15">
        <f t="shared" si="10"/>
        <v>442506.71</v>
      </c>
      <c r="R108" s="15">
        <f t="shared" si="10"/>
        <v>442506.71</v>
      </c>
      <c r="S108" s="15">
        <f t="shared" si="10"/>
        <v>442506.71</v>
      </c>
      <c r="T108" s="15">
        <f t="shared" si="10"/>
        <v>442506.71</v>
      </c>
      <c r="U108" s="15">
        <f t="shared" si="10"/>
        <v>457649.52</v>
      </c>
      <c r="V108" s="15">
        <f t="shared" si="10"/>
        <v>457649.52</v>
      </c>
      <c r="W108" s="15">
        <f t="shared" si="10"/>
        <v>457649.52</v>
      </c>
      <c r="X108" s="15">
        <f t="shared" si="10"/>
        <v>503077.97</v>
      </c>
    </row>
    <row r="109" spans="1:24" s="20" customFormat="1" ht="76.5" hidden="1" customHeight="1" outlineLevel="1">
      <c r="A109" s="17" t="s">
        <v>279</v>
      </c>
      <c r="B109" s="17">
        <v>41</v>
      </c>
      <c r="C109" s="17" t="s">
        <v>39</v>
      </c>
      <c r="D109" s="17" t="s">
        <v>230</v>
      </c>
      <c r="E109" s="17" t="s">
        <v>231</v>
      </c>
      <c r="F109" s="17" t="s">
        <v>232</v>
      </c>
      <c r="G109" s="17" t="s">
        <v>233</v>
      </c>
      <c r="H109" s="18">
        <v>336507</v>
      </c>
      <c r="I109" s="17">
        <v>0.45</v>
      </c>
      <c r="J109" s="17">
        <f t="shared" si="7"/>
        <v>0.58169999999999999</v>
      </c>
      <c r="K109" s="17">
        <f t="shared" si="7"/>
        <v>0.59560000000000002</v>
      </c>
      <c r="L109" s="17">
        <f t="shared" si="7"/>
        <v>0.6321</v>
      </c>
      <c r="M109" s="19">
        <f t="shared" si="10"/>
        <v>442506.71</v>
      </c>
      <c r="N109" s="19">
        <f t="shared" si="10"/>
        <v>442506.71</v>
      </c>
      <c r="O109" s="19">
        <f t="shared" si="10"/>
        <v>442506.71</v>
      </c>
      <c r="P109" s="19">
        <f t="shared" si="10"/>
        <v>442506.71</v>
      </c>
      <c r="Q109" s="19">
        <f t="shared" si="10"/>
        <v>442506.71</v>
      </c>
      <c r="R109" s="19">
        <f t="shared" si="10"/>
        <v>442506.71</v>
      </c>
      <c r="S109" s="19">
        <f t="shared" si="10"/>
        <v>442506.71</v>
      </c>
      <c r="T109" s="19">
        <f t="shared" si="10"/>
        <v>442506.71</v>
      </c>
      <c r="U109" s="19">
        <f t="shared" si="10"/>
        <v>457649.52</v>
      </c>
      <c r="V109" s="19">
        <f t="shared" si="10"/>
        <v>457649.52</v>
      </c>
      <c r="W109" s="19">
        <f t="shared" si="10"/>
        <v>457649.52</v>
      </c>
      <c r="X109" s="19">
        <f t="shared" si="10"/>
        <v>503077.97</v>
      </c>
    </row>
    <row r="110" spans="1:24" s="16" customFormat="1" ht="33" customHeight="1" collapsed="1">
      <c r="A110" s="11"/>
      <c r="B110" s="11">
        <v>42</v>
      </c>
      <c r="C110" s="12" t="s">
        <v>40</v>
      </c>
      <c r="D110" s="13"/>
      <c r="E110" s="11"/>
      <c r="F110" s="11"/>
      <c r="G110" s="11"/>
      <c r="H110" s="14">
        <v>140253</v>
      </c>
      <c r="I110" s="12">
        <v>0.15</v>
      </c>
      <c r="J110" s="12">
        <f t="shared" si="7"/>
        <v>0.23080000000000001</v>
      </c>
      <c r="K110" s="12">
        <f t="shared" si="7"/>
        <v>0.24110000000000001</v>
      </c>
      <c r="L110" s="12">
        <f t="shared" si="7"/>
        <v>0.27039999999999997</v>
      </c>
      <c r="M110" s="15">
        <f>ROUND($H110*(M$5*$I110+(1-$I110)),2)</f>
        <v>154979.57</v>
      </c>
      <c r="N110" s="15">
        <f t="shared" si="10"/>
        <v>154979.57</v>
      </c>
      <c r="O110" s="15">
        <f t="shared" si="10"/>
        <v>154979.57</v>
      </c>
      <c r="P110" s="15">
        <f t="shared" si="10"/>
        <v>154979.57</v>
      </c>
      <c r="Q110" s="15">
        <f t="shared" si="10"/>
        <v>154979.57</v>
      </c>
      <c r="R110" s="15">
        <f t="shared" si="10"/>
        <v>154979.57</v>
      </c>
      <c r="S110" s="15">
        <f t="shared" si="10"/>
        <v>154979.57</v>
      </c>
      <c r="T110" s="15">
        <f t="shared" si="10"/>
        <v>154979.57</v>
      </c>
      <c r="U110" s="15">
        <f t="shared" si="10"/>
        <v>157083.35999999999</v>
      </c>
      <c r="V110" s="15">
        <f t="shared" si="10"/>
        <v>157083.35999999999</v>
      </c>
      <c r="W110" s="15">
        <f t="shared" si="10"/>
        <v>157083.35999999999</v>
      </c>
      <c r="X110" s="15">
        <f t="shared" si="10"/>
        <v>163394.75</v>
      </c>
    </row>
    <row r="111" spans="1:24" s="20" customFormat="1" ht="30" hidden="1" outlineLevel="1">
      <c r="A111" s="17" t="s">
        <v>280</v>
      </c>
      <c r="B111" s="17">
        <v>42</v>
      </c>
      <c r="C111" s="17" t="s">
        <v>40</v>
      </c>
      <c r="D111" s="17" t="s">
        <v>234</v>
      </c>
      <c r="E111" s="17">
        <v>0</v>
      </c>
      <c r="F111" s="17">
        <v>0</v>
      </c>
      <c r="G111" s="17" t="s">
        <v>235</v>
      </c>
      <c r="H111" s="18">
        <v>140253</v>
      </c>
      <c r="I111" s="17">
        <v>0.15</v>
      </c>
      <c r="J111" s="17">
        <f t="shared" si="7"/>
        <v>0.23080000000000001</v>
      </c>
      <c r="K111" s="17">
        <f t="shared" si="7"/>
        <v>0.24110000000000001</v>
      </c>
      <c r="L111" s="17">
        <f t="shared" si="7"/>
        <v>0.27039999999999997</v>
      </c>
      <c r="M111" s="19">
        <f t="shared" si="10"/>
        <v>154979.57</v>
      </c>
      <c r="N111" s="19">
        <f t="shared" si="10"/>
        <v>154979.57</v>
      </c>
      <c r="O111" s="19">
        <f t="shared" si="10"/>
        <v>154979.57</v>
      </c>
      <c r="P111" s="19">
        <f t="shared" si="10"/>
        <v>154979.57</v>
      </c>
      <c r="Q111" s="19">
        <f t="shared" si="10"/>
        <v>154979.57</v>
      </c>
      <c r="R111" s="19">
        <f t="shared" si="10"/>
        <v>154979.57</v>
      </c>
      <c r="S111" s="19">
        <f t="shared" si="10"/>
        <v>154979.57</v>
      </c>
      <c r="T111" s="19">
        <f t="shared" si="10"/>
        <v>154979.57</v>
      </c>
      <c r="U111" s="19">
        <f t="shared" si="10"/>
        <v>157083.35999999999</v>
      </c>
      <c r="V111" s="19">
        <f t="shared" si="10"/>
        <v>157083.35999999999</v>
      </c>
      <c r="W111" s="19">
        <f t="shared" si="10"/>
        <v>157083.35999999999</v>
      </c>
      <c r="X111" s="19">
        <f t="shared" si="10"/>
        <v>163394.75</v>
      </c>
    </row>
    <row r="112" spans="1:24" s="20" customFormat="1" ht="30" hidden="1" outlineLevel="1">
      <c r="A112" s="17" t="s">
        <v>281</v>
      </c>
      <c r="B112" s="17">
        <v>42</v>
      </c>
      <c r="C112" s="17" t="s">
        <v>40</v>
      </c>
      <c r="D112" s="17" t="s">
        <v>236</v>
      </c>
      <c r="E112" s="17">
        <v>0</v>
      </c>
      <c r="F112" s="17">
        <v>0</v>
      </c>
      <c r="G112" s="17" t="s">
        <v>237</v>
      </c>
      <c r="H112" s="18">
        <v>140253</v>
      </c>
      <c r="I112" s="17">
        <v>0.15</v>
      </c>
      <c r="J112" s="17">
        <f t="shared" si="7"/>
        <v>0.23080000000000001</v>
      </c>
      <c r="K112" s="17">
        <f t="shared" si="7"/>
        <v>0.24110000000000001</v>
      </c>
      <c r="L112" s="17">
        <f t="shared" si="7"/>
        <v>0.27039999999999997</v>
      </c>
      <c r="M112" s="19">
        <f t="shared" si="10"/>
        <v>154979.57</v>
      </c>
      <c r="N112" s="19">
        <f t="shared" si="10"/>
        <v>154979.57</v>
      </c>
      <c r="O112" s="19">
        <f t="shared" si="10"/>
        <v>154979.57</v>
      </c>
      <c r="P112" s="19">
        <f t="shared" si="10"/>
        <v>154979.57</v>
      </c>
      <c r="Q112" s="19">
        <f t="shared" si="10"/>
        <v>154979.57</v>
      </c>
      <c r="R112" s="19">
        <f t="shared" si="10"/>
        <v>154979.57</v>
      </c>
      <c r="S112" s="19">
        <f t="shared" si="10"/>
        <v>154979.57</v>
      </c>
      <c r="T112" s="19">
        <f t="shared" si="10"/>
        <v>154979.57</v>
      </c>
      <c r="U112" s="19">
        <f t="shared" si="10"/>
        <v>157083.35999999999</v>
      </c>
      <c r="V112" s="19">
        <f t="shared" si="10"/>
        <v>157083.35999999999</v>
      </c>
      <c r="W112" s="19">
        <f t="shared" si="10"/>
        <v>157083.35999999999</v>
      </c>
      <c r="X112" s="19">
        <f t="shared" si="10"/>
        <v>163394.75</v>
      </c>
    </row>
    <row r="113" spans="1:24" s="16" customFormat="1" ht="33" customHeight="1" collapsed="1">
      <c r="A113" s="11"/>
      <c r="B113" s="11">
        <v>43</v>
      </c>
      <c r="C113" s="12" t="s">
        <v>40</v>
      </c>
      <c r="D113" s="13"/>
      <c r="E113" s="11"/>
      <c r="F113" s="11"/>
      <c r="G113" s="11"/>
      <c r="H113" s="14">
        <v>245132</v>
      </c>
      <c r="I113" s="12">
        <v>0.15</v>
      </c>
      <c r="J113" s="12">
        <f t="shared" ref="J113:L149" si="12">ROUND($I113*J$5/(1-$I113+$I113*J$5),4)</f>
        <v>0.23080000000000001</v>
      </c>
      <c r="K113" s="12">
        <f t="shared" si="12"/>
        <v>0.24110000000000001</v>
      </c>
      <c r="L113" s="12">
        <f t="shared" si="12"/>
        <v>0.27039999999999997</v>
      </c>
      <c r="M113" s="15">
        <f>ROUND($H113*(M$5*$I113+(1-$I113)),2)</f>
        <v>270870.86</v>
      </c>
      <c r="N113" s="15">
        <f t="shared" si="10"/>
        <v>270870.86</v>
      </c>
      <c r="O113" s="15">
        <f t="shared" si="10"/>
        <v>270870.86</v>
      </c>
      <c r="P113" s="15">
        <f t="shared" si="10"/>
        <v>270870.86</v>
      </c>
      <c r="Q113" s="15">
        <f t="shared" si="10"/>
        <v>270870.86</v>
      </c>
      <c r="R113" s="15">
        <f t="shared" si="10"/>
        <v>270870.86</v>
      </c>
      <c r="S113" s="15">
        <f t="shared" si="10"/>
        <v>270870.86</v>
      </c>
      <c r="T113" s="15">
        <f t="shared" si="10"/>
        <v>270870.86</v>
      </c>
      <c r="U113" s="15">
        <f t="shared" si="10"/>
        <v>274547.84000000003</v>
      </c>
      <c r="V113" s="15">
        <f t="shared" si="10"/>
        <v>274547.84000000003</v>
      </c>
      <c r="W113" s="15">
        <f t="shared" si="10"/>
        <v>274547.84000000003</v>
      </c>
      <c r="X113" s="15">
        <f t="shared" si="10"/>
        <v>285578.78000000003</v>
      </c>
    </row>
    <row r="114" spans="1:24" s="20" customFormat="1" ht="45" hidden="1" outlineLevel="1">
      <c r="A114" s="17" t="s">
        <v>282</v>
      </c>
      <c r="B114" s="17">
        <v>43</v>
      </c>
      <c r="C114" s="17" t="s">
        <v>40</v>
      </c>
      <c r="D114" s="17" t="s">
        <v>238</v>
      </c>
      <c r="E114" s="17">
        <v>0</v>
      </c>
      <c r="F114" s="17">
        <v>0</v>
      </c>
      <c r="G114" s="17" t="s">
        <v>237</v>
      </c>
      <c r="H114" s="18">
        <v>245132</v>
      </c>
      <c r="I114" s="17">
        <v>0.15</v>
      </c>
      <c r="J114" s="17">
        <f t="shared" si="12"/>
        <v>0.23080000000000001</v>
      </c>
      <c r="K114" s="17">
        <f t="shared" si="12"/>
        <v>0.24110000000000001</v>
      </c>
      <c r="L114" s="17">
        <f t="shared" si="12"/>
        <v>0.27039999999999997</v>
      </c>
      <c r="M114" s="19">
        <f t="shared" si="10"/>
        <v>270870.86</v>
      </c>
      <c r="N114" s="19">
        <f t="shared" si="10"/>
        <v>270870.86</v>
      </c>
      <c r="O114" s="19">
        <f t="shared" si="10"/>
        <v>270870.86</v>
      </c>
      <c r="P114" s="19">
        <f t="shared" si="10"/>
        <v>270870.86</v>
      </c>
      <c r="Q114" s="19">
        <f t="shared" si="10"/>
        <v>270870.86</v>
      </c>
      <c r="R114" s="19">
        <f t="shared" si="10"/>
        <v>270870.86</v>
      </c>
      <c r="S114" s="19">
        <f t="shared" si="10"/>
        <v>270870.86</v>
      </c>
      <c r="T114" s="19">
        <f t="shared" si="10"/>
        <v>270870.86</v>
      </c>
      <c r="U114" s="19">
        <f t="shared" si="10"/>
        <v>274547.84000000003</v>
      </c>
      <c r="V114" s="19">
        <f t="shared" si="10"/>
        <v>274547.84000000003</v>
      </c>
      <c r="W114" s="19">
        <f t="shared" si="10"/>
        <v>274547.84000000003</v>
      </c>
      <c r="X114" s="19">
        <f t="shared" si="10"/>
        <v>285578.78000000003</v>
      </c>
    </row>
    <row r="115" spans="1:24" s="16" customFormat="1" ht="33" customHeight="1" collapsed="1">
      <c r="A115" s="11"/>
      <c r="B115" s="11">
        <v>44</v>
      </c>
      <c r="C115" s="12" t="s">
        <v>41</v>
      </c>
      <c r="D115" s="13"/>
      <c r="E115" s="11"/>
      <c r="F115" s="11"/>
      <c r="G115" s="11"/>
      <c r="H115" s="14">
        <v>135345</v>
      </c>
      <c r="I115" s="12">
        <v>0.15</v>
      </c>
      <c r="J115" s="12">
        <f t="shared" si="12"/>
        <v>0.23080000000000001</v>
      </c>
      <c r="K115" s="12">
        <f t="shared" si="12"/>
        <v>0.24110000000000001</v>
      </c>
      <c r="L115" s="12">
        <f t="shared" si="12"/>
        <v>0.27039999999999997</v>
      </c>
      <c r="M115" s="15">
        <f>ROUND($H115*(M$5*$I115+(1-$I115)),2)</f>
        <v>149556.23000000001</v>
      </c>
      <c r="N115" s="15">
        <f t="shared" si="10"/>
        <v>149556.23000000001</v>
      </c>
      <c r="O115" s="15">
        <f t="shared" si="10"/>
        <v>149556.23000000001</v>
      </c>
      <c r="P115" s="15">
        <f t="shared" si="10"/>
        <v>149556.23000000001</v>
      </c>
      <c r="Q115" s="15">
        <f t="shared" si="10"/>
        <v>149556.23000000001</v>
      </c>
      <c r="R115" s="15">
        <f t="shared" si="10"/>
        <v>149556.23000000001</v>
      </c>
      <c r="S115" s="15">
        <f t="shared" si="10"/>
        <v>149556.23000000001</v>
      </c>
      <c r="T115" s="15">
        <f t="shared" si="10"/>
        <v>149556.23000000001</v>
      </c>
      <c r="U115" s="15">
        <f t="shared" si="10"/>
        <v>151586.4</v>
      </c>
      <c r="V115" s="15">
        <f t="shared" si="10"/>
        <v>151586.4</v>
      </c>
      <c r="W115" s="15">
        <f t="shared" si="10"/>
        <v>151586.4</v>
      </c>
      <c r="X115" s="15">
        <f t="shared" si="10"/>
        <v>157676.93</v>
      </c>
    </row>
    <row r="116" spans="1:24" s="20" customFormat="1" ht="135" hidden="1" outlineLevel="1">
      <c r="A116" s="17" t="s">
        <v>283</v>
      </c>
      <c r="B116" s="17">
        <v>44</v>
      </c>
      <c r="C116" s="17" t="s">
        <v>41</v>
      </c>
      <c r="D116" s="17" t="s">
        <v>239</v>
      </c>
      <c r="E116" s="17">
        <v>0</v>
      </c>
      <c r="F116" s="17">
        <v>0</v>
      </c>
      <c r="G116" s="17" t="s">
        <v>240</v>
      </c>
      <c r="H116" s="18">
        <v>135345</v>
      </c>
      <c r="I116" s="17">
        <v>0.15</v>
      </c>
      <c r="J116" s="17">
        <f t="shared" si="12"/>
        <v>0.23080000000000001</v>
      </c>
      <c r="K116" s="17">
        <f t="shared" si="12"/>
        <v>0.24110000000000001</v>
      </c>
      <c r="L116" s="17">
        <f t="shared" si="12"/>
        <v>0.27039999999999997</v>
      </c>
      <c r="M116" s="19">
        <f t="shared" si="10"/>
        <v>149556.23000000001</v>
      </c>
      <c r="N116" s="19">
        <f t="shared" si="10"/>
        <v>149556.23000000001</v>
      </c>
      <c r="O116" s="19">
        <f t="shared" si="10"/>
        <v>149556.23000000001</v>
      </c>
      <c r="P116" s="19">
        <f t="shared" si="10"/>
        <v>149556.23000000001</v>
      </c>
      <c r="Q116" s="19">
        <f t="shared" si="10"/>
        <v>149556.23000000001</v>
      </c>
      <c r="R116" s="19">
        <f t="shared" si="10"/>
        <v>149556.23000000001</v>
      </c>
      <c r="S116" s="19">
        <f t="shared" si="10"/>
        <v>149556.23000000001</v>
      </c>
      <c r="T116" s="19">
        <f t="shared" si="10"/>
        <v>149556.23000000001</v>
      </c>
      <c r="U116" s="19">
        <f t="shared" si="10"/>
        <v>151586.4</v>
      </c>
      <c r="V116" s="19">
        <f t="shared" si="10"/>
        <v>151586.4</v>
      </c>
      <c r="W116" s="19">
        <f t="shared" si="10"/>
        <v>151586.4</v>
      </c>
      <c r="X116" s="19">
        <f t="shared" si="10"/>
        <v>157676.93</v>
      </c>
    </row>
    <row r="117" spans="1:24" s="20" customFormat="1" ht="90" hidden="1" outlineLevel="1">
      <c r="A117" s="17" t="s">
        <v>284</v>
      </c>
      <c r="B117" s="17">
        <v>44</v>
      </c>
      <c r="C117" s="17" t="s">
        <v>41</v>
      </c>
      <c r="D117" s="17" t="s">
        <v>241</v>
      </c>
      <c r="E117" s="17">
        <v>0</v>
      </c>
      <c r="F117" s="17">
        <v>0</v>
      </c>
      <c r="G117" s="17" t="s">
        <v>242</v>
      </c>
      <c r="H117" s="18">
        <v>135345</v>
      </c>
      <c r="I117" s="17">
        <v>0.15</v>
      </c>
      <c r="J117" s="17">
        <f t="shared" si="12"/>
        <v>0.23080000000000001</v>
      </c>
      <c r="K117" s="17">
        <f t="shared" si="12"/>
        <v>0.24110000000000001</v>
      </c>
      <c r="L117" s="17">
        <f t="shared" si="12"/>
        <v>0.27039999999999997</v>
      </c>
      <c r="M117" s="19">
        <f t="shared" si="10"/>
        <v>149556.23000000001</v>
      </c>
      <c r="N117" s="19">
        <f t="shared" si="10"/>
        <v>149556.23000000001</v>
      </c>
      <c r="O117" s="19">
        <f t="shared" si="10"/>
        <v>149556.23000000001</v>
      </c>
      <c r="P117" s="19">
        <f t="shared" si="10"/>
        <v>149556.23000000001</v>
      </c>
      <c r="Q117" s="19">
        <f t="shared" si="10"/>
        <v>149556.23000000001</v>
      </c>
      <c r="R117" s="19">
        <f t="shared" si="10"/>
        <v>149556.23000000001</v>
      </c>
      <c r="S117" s="19">
        <f t="shared" si="10"/>
        <v>149556.23000000001</v>
      </c>
      <c r="T117" s="19">
        <f t="shared" si="10"/>
        <v>149556.23000000001</v>
      </c>
      <c r="U117" s="19">
        <f t="shared" si="10"/>
        <v>151586.4</v>
      </c>
      <c r="V117" s="19">
        <f t="shared" si="10"/>
        <v>151586.4</v>
      </c>
      <c r="W117" s="19">
        <f t="shared" si="10"/>
        <v>151586.4</v>
      </c>
      <c r="X117" s="19">
        <f t="shared" si="10"/>
        <v>157676.93</v>
      </c>
    </row>
    <row r="118" spans="1:24" s="20" customFormat="1" ht="135" hidden="1" outlineLevel="1">
      <c r="A118" s="17" t="s">
        <v>285</v>
      </c>
      <c r="B118" s="17">
        <v>44</v>
      </c>
      <c r="C118" s="17" t="s">
        <v>41</v>
      </c>
      <c r="D118" s="17" t="s">
        <v>243</v>
      </c>
      <c r="E118" s="17">
        <v>0</v>
      </c>
      <c r="F118" s="17">
        <v>0</v>
      </c>
      <c r="G118" s="17" t="s">
        <v>244</v>
      </c>
      <c r="H118" s="18">
        <v>135345</v>
      </c>
      <c r="I118" s="17">
        <v>0.15</v>
      </c>
      <c r="J118" s="17">
        <f t="shared" si="12"/>
        <v>0.23080000000000001</v>
      </c>
      <c r="K118" s="17">
        <f t="shared" si="12"/>
        <v>0.24110000000000001</v>
      </c>
      <c r="L118" s="17">
        <f t="shared" si="12"/>
        <v>0.27039999999999997</v>
      </c>
      <c r="M118" s="19">
        <f t="shared" si="10"/>
        <v>149556.23000000001</v>
      </c>
      <c r="N118" s="19">
        <f t="shared" si="10"/>
        <v>149556.23000000001</v>
      </c>
      <c r="O118" s="19">
        <f t="shared" si="10"/>
        <v>149556.23000000001</v>
      </c>
      <c r="P118" s="19">
        <f t="shared" si="10"/>
        <v>149556.23000000001</v>
      </c>
      <c r="Q118" s="19">
        <f t="shared" si="10"/>
        <v>149556.23000000001</v>
      </c>
      <c r="R118" s="19">
        <f t="shared" si="10"/>
        <v>149556.23000000001</v>
      </c>
      <c r="S118" s="19">
        <f t="shared" si="10"/>
        <v>149556.23000000001</v>
      </c>
      <c r="T118" s="19">
        <f t="shared" si="10"/>
        <v>149556.23000000001</v>
      </c>
      <c r="U118" s="19">
        <f t="shared" si="10"/>
        <v>151586.4</v>
      </c>
      <c r="V118" s="19">
        <f t="shared" si="10"/>
        <v>151586.4</v>
      </c>
      <c r="W118" s="19">
        <f t="shared" si="10"/>
        <v>151586.4</v>
      </c>
      <c r="X118" s="19">
        <f t="shared" si="10"/>
        <v>157676.93</v>
      </c>
    </row>
    <row r="119" spans="1:24" s="20" customFormat="1" ht="135" hidden="1" outlineLevel="1">
      <c r="A119" s="17" t="s">
        <v>286</v>
      </c>
      <c r="B119" s="17">
        <v>44</v>
      </c>
      <c r="C119" s="17" t="s">
        <v>41</v>
      </c>
      <c r="D119" s="17" t="s">
        <v>245</v>
      </c>
      <c r="E119" s="17">
        <v>0</v>
      </c>
      <c r="F119" s="17">
        <v>0</v>
      </c>
      <c r="G119" s="17" t="s">
        <v>246</v>
      </c>
      <c r="H119" s="18">
        <v>135345</v>
      </c>
      <c r="I119" s="17">
        <v>0.15</v>
      </c>
      <c r="J119" s="17">
        <f t="shared" si="12"/>
        <v>0.23080000000000001</v>
      </c>
      <c r="K119" s="17">
        <f t="shared" si="12"/>
        <v>0.24110000000000001</v>
      </c>
      <c r="L119" s="17">
        <f t="shared" si="12"/>
        <v>0.27039999999999997</v>
      </c>
      <c r="M119" s="19">
        <f t="shared" si="10"/>
        <v>149556.23000000001</v>
      </c>
      <c r="N119" s="19">
        <f t="shared" si="10"/>
        <v>149556.23000000001</v>
      </c>
      <c r="O119" s="19">
        <f t="shared" si="10"/>
        <v>149556.23000000001</v>
      </c>
      <c r="P119" s="19">
        <f t="shared" si="10"/>
        <v>149556.23000000001</v>
      </c>
      <c r="Q119" s="19">
        <f t="shared" si="10"/>
        <v>149556.23000000001</v>
      </c>
      <c r="R119" s="19">
        <f t="shared" si="10"/>
        <v>149556.23000000001</v>
      </c>
      <c r="S119" s="19">
        <f t="shared" si="10"/>
        <v>149556.23000000001</v>
      </c>
      <c r="T119" s="19">
        <f t="shared" si="10"/>
        <v>149556.23000000001</v>
      </c>
      <c r="U119" s="19">
        <f t="shared" si="10"/>
        <v>151586.4</v>
      </c>
      <c r="V119" s="19">
        <f t="shared" si="10"/>
        <v>151586.4</v>
      </c>
      <c r="W119" s="19">
        <f t="shared" si="10"/>
        <v>151586.4</v>
      </c>
      <c r="X119" s="19">
        <f t="shared" si="10"/>
        <v>157676.93</v>
      </c>
    </row>
    <row r="120" spans="1:24" s="16" customFormat="1" ht="33" customHeight="1" collapsed="1">
      <c r="A120" s="11"/>
      <c r="B120" s="11">
        <v>45</v>
      </c>
      <c r="C120" s="12" t="s">
        <v>41</v>
      </c>
      <c r="D120" s="13"/>
      <c r="E120" s="11"/>
      <c r="F120" s="11"/>
      <c r="G120" s="11"/>
      <c r="H120" s="14">
        <v>201193</v>
      </c>
      <c r="I120" s="12">
        <v>0.15</v>
      </c>
      <c r="J120" s="12">
        <f t="shared" si="12"/>
        <v>0.23080000000000001</v>
      </c>
      <c r="K120" s="12">
        <f t="shared" si="12"/>
        <v>0.24110000000000001</v>
      </c>
      <c r="L120" s="12">
        <f t="shared" si="12"/>
        <v>0.27039999999999997</v>
      </c>
      <c r="M120" s="15">
        <f>ROUND($H120*(M$5*$I120+(1-$I120)),2)</f>
        <v>222318.27</v>
      </c>
      <c r="N120" s="15">
        <f t="shared" si="10"/>
        <v>222318.27</v>
      </c>
      <c r="O120" s="15">
        <f t="shared" si="10"/>
        <v>222318.27</v>
      </c>
      <c r="P120" s="15">
        <f t="shared" si="10"/>
        <v>222318.27</v>
      </c>
      <c r="Q120" s="15">
        <f t="shared" si="10"/>
        <v>222318.27</v>
      </c>
      <c r="R120" s="15">
        <f t="shared" si="10"/>
        <v>222318.27</v>
      </c>
      <c r="S120" s="15">
        <f t="shared" si="10"/>
        <v>222318.27</v>
      </c>
      <c r="T120" s="15">
        <f t="shared" si="10"/>
        <v>222318.27</v>
      </c>
      <c r="U120" s="15">
        <f t="shared" si="10"/>
        <v>225336.16</v>
      </c>
      <c r="V120" s="15">
        <f t="shared" si="10"/>
        <v>225336.16</v>
      </c>
      <c r="W120" s="15">
        <f t="shared" si="10"/>
        <v>225336.16</v>
      </c>
      <c r="X120" s="15">
        <f t="shared" si="10"/>
        <v>234389.85</v>
      </c>
    </row>
    <row r="121" spans="1:24" s="20" customFormat="1" ht="75" hidden="1" outlineLevel="1">
      <c r="A121" s="17" t="s">
        <v>249</v>
      </c>
      <c r="B121" s="17">
        <v>45</v>
      </c>
      <c r="C121" s="17" t="s">
        <v>41</v>
      </c>
      <c r="D121" s="17" t="s">
        <v>247</v>
      </c>
      <c r="E121" s="17">
        <v>0</v>
      </c>
      <c r="F121" s="17">
        <v>0</v>
      </c>
      <c r="G121" s="17" t="s">
        <v>248</v>
      </c>
      <c r="H121" s="18">
        <v>201193</v>
      </c>
      <c r="I121" s="17">
        <v>0.15</v>
      </c>
      <c r="J121" s="17">
        <f t="shared" si="12"/>
        <v>0.23080000000000001</v>
      </c>
      <c r="K121" s="17">
        <f t="shared" si="12"/>
        <v>0.24110000000000001</v>
      </c>
      <c r="L121" s="17">
        <f t="shared" si="12"/>
        <v>0.27039999999999997</v>
      </c>
      <c r="M121" s="19">
        <f t="shared" si="10"/>
        <v>222318.27</v>
      </c>
      <c r="N121" s="19">
        <f t="shared" si="10"/>
        <v>222318.27</v>
      </c>
      <c r="O121" s="19">
        <f t="shared" si="10"/>
        <v>222318.27</v>
      </c>
      <c r="P121" s="19">
        <f t="shared" si="10"/>
        <v>222318.27</v>
      </c>
      <c r="Q121" s="19">
        <f t="shared" si="10"/>
        <v>222318.27</v>
      </c>
      <c r="R121" s="19">
        <f t="shared" si="10"/>
        <v>222318.27</v>
      </c>
      <c r="S121" s="19">
        <f t="shared" si="10"/>
        <v>222318.27</v>
      </c>
      <c r="T121" s="19">
        <f t="shared" si="10"/>
        <v>222318.27</v>
      </c>
      <c r="U121" s="19">
        <f t="shared" si="10"/>
        <v>225336.16</v>
      </c>
      <c r="V121" s="19">
        <f t="shared" si="10"/>
        <v>225336.16</v>
      </c>
      <c r="W121" s="19">
        <f t="shared" si="10"/>
        <v>225336.16</v>
      </c>
      <c r="X121" s="19">
        <f t="shared" si="10"/>
        <v>234389.85</v>
      </c>
    </row>
    <row r="122" spans="1:24" s="16" customFormat="1" ht="33" customHeight="1" collapsed="1">
      <c r="A122" s="11"/>
      <c r="B122" s="11">
        <v>46</v>
      </c>
      <c r="C122" s="12" t="s">
        <v>41</v>
      </c>
      <c r="D122" s="13"/>
      <c r="E122" s="11"/>
      <c r="F122" s="11"/>
      <c r="G122" s="11"/>
      <c r="H122" s="14">
        <v>263606</v>
      </c>
      <c r="I122" s="12">
        <v>0.3</v>
      </c>
      <c r="J122" s="12">
        <f t="shared" si="12"/>
        <v>0.42149999999999999</v>
      </c>
      <c r="K122" s="12">
        <f t="shared" si="12"/>
        <v>0.4355</v>
      </c>
      <c r="L122" s="12">
        <f t="shared" si="12"/>
        <v>0.47370000000000001</v>
      </c>
      <c r="M122" s="15">
        <f>ROUND($H122*(M$5*$I122+(1-$I122)),2)</f>
        <v>318963.26</v>
      </c>
      <c r="N122" s="15">
        <f t="shared" si="10"/>
        <v>318963.26</v>
      </c>
      <c r="O122" s="15">
        <f t="shared" si="10"/>
        <v>318963.26</v>
      </c>
      <c r="P122" s="15">
        <f t="shared" si="10"/>
        <v>318963.26</v>
      </c>
      <c r="Q122" s="15">
        <f t="shared" si="10"/>
        <v>318963.26</v>
      </c>
      <c r="R122" s="15">
        <f t="shared" si="10"/>
        <v>318963.26</v>
      </c>
      <c r="S122" s="15">
        <f t="shared" si="10"/>
        <v>318963.26</v>
      </c>
      <c r="T122" s="15">
        <f t="shared" si="10"/>
        <v>318963.26</v>
      </c>
      <c r="U122" s="15">
        <f t="shared" si="10"/>
        <v>326871.44</v>
      </c>
      <c r="V122" s="15">
        <f t="shared" ref="V122:AF122" si="13">ROUND($H122*(V$5*$I122+(1-$I122)),2)</f>
        <v>326871.44</v>
      </c>
      <c r="W122" s="15">
        <f t="shared" si="13"/>
        <v>326871.44</v>
      </c>
      <c r="X122" s="15">
        <f t="shared" si="13"/>
        <v>350595.98</v>
      </c>
    </row>
    <row r="123" spans="1:24" s="20" customFormat="1" ht="135" hidden="1" outlineLevel="1">
      <c r="A123" s="17" t="s">
        <v>287</v>
      </c>
      <c r="B123" s="17">
        <v>46</v>
      </c>
      <c r="C123" s="17" t="s">
        <v>41</v>
      </c>
      <c r="D123" s="17" t="s">
        <v>239</v>
      </c>
      <c r="E123" s="17">
        <v>0</v>
      </c>
      <c r="F123" s="17">
        <v>0</v>
      </c>
      <c r="G123" s="17" t="s">
        <v>250</v>
      </c>
      <c r="H123" s="18">
        <v>263606</v>
      </c>
      <c r="I123" s="17">
        <v>0.3</v>
      </c>
      <c r="J123" s="17">
        <f t="shared" si="12"/>
        <v>0.42149999999999999</v>
      </c>
      <c r="K123" s="17">
        <f t="shared" si="12"/>
        <v>0.4355</v>
      </c>
      <c r="L123" s="17">
        <f t="shared" si="12"/>
        <v>0.47370000000000001</v>
      </c>
      <c r="M123" s="19">
        <f t="shared" ref="M123:X171" si="14">ROUND($H123*(M$5*$I123+(1-$I123)),2)</f>
        <v>318963.26</v>
      </c>
      <c r="N123" s="19">
        <f t="shared" si="14"/>
        <v>318963.26</v>
      </c>
      <c r="O123" s="19">
        <f t="shared" si="14"/>
        <v>318963.26</v>
      </c>
      <c r="P123" s="19">
        <f t="shared" si="14"/>
        <v>318963.26</v>
      </c>
      <c r="Q123" s="19">
        <f t="shared" si="14"/>
        <v>318963.26</v>
      </c>
      <c r="R123" s="19">
        <f t="shared" si="14"/>
        <v>318963.26</v>
      </c>
      <c r="S123" s="19">
        <f t="shared" si="14"/>
        <v>318963.26</v>
      </c>
      <c r="T123" s="19">
        <f t="shared" si="14"/>
        <v>318963.26</v>
      </c>
      <c r="U123" s="19">
        <f t="shared" si="14"/>
        <v>326871.44</v>
      </c>
      <c r="V123" s="19">
        <f t="shared" si="14"/>
        <v>326871.44</v>
      </c>
      <c r="W123" s="19">
        <f t="shared" si="14"/>
        <v>326871.44</v>
      </c>
      <c r="X123" s="19">
        <f t="shared" si="14"/>
        <v>350595.98</v>
      </c>
    </row>
    <row r="124" spans="1:24" s="16" customFormat="1" ht="33" customHeight="1" collapsed="1">
      <c r="A124" s="11"/>
      <c r="B124" s="11">
        <v>47</v>
      </c>
      <c r="C124" s="12" t="s">
        <v>41</v>
      </c>
      <c r="D124" s="13"/>
      <c r="E124" s="11"/>
      <c r="F124" s="11"/>
      <c r="G124" s="11"/>
      <c r="H124" s="14">
        <v>141561</v>
      </c>
      <c r="I124" s="12">
        <v>0.3</v>
      </c>
      <c r="J124" s="12">
        <f t="shared" si="12"/>
        <v>0.42149999999999999</v>
      </c>
      <c r="K124" s="12">
        <f t="shared" si="12"/>
        <v>0.4355</v>
      </c>
      <c r="L124" s="12">
        <f t="shared" si="12"/>
        <v>0.47370000000000001</v>
      </c>
      <c r="M124" s="15">
        <f>ROUND($H124*(M$5*$I124+(1-$I124)),2)</f>
        <v>171288.81</v>
      </c>
      <c r="N124" s="15">
        <f t="shared" si="14"/>
        <v>171288.81</v>
      </c>
      <c r="O124" s="15">
        <f t="shared" si="14"/>
        <v>171288.81</v>
      </c>
      <c r="P124" s="15">
        <f t="shared" si="14"/>
        <v>171288.81</v>
      </c>
      <c r="Q124" s="15">
        <f t="shared" si="14"/>
        <v>171288.81</v>
      </c>
      <c r="R124" s="15">
        <f t="shared" si="14"/>
        <v>171288.81</v>
      </c>
      <c r="S124" s="15">
        <f t="shared" si="14"/>
        <v>171288.81</v>
      </c>
      <c r="T124" s="15">
        <f t="shared" si="14"/>
        <v>171288.81</v>
      </c>
      <c r="U124" s="15">
        <f t="shared" si="14"/>
        <v>175535.64</v>
      </c>
      <c r="V124" s="15">
        <f t="shared" si="14"/>
        <v>175535.64</v>
      </c>
      <c r="W124" s="15">
        <f t="shared" si="14"/>
        <v>175535.64</v>
      </c>
      <c r="X124" s="15">
        <f t="shared" si="14"/>
        <v>188276.13</v>
      </c>
    </row>
    <row r="125" spans="1:24" s="20" customFormat="1" ht="27.75" hidden="1" customHeight="1" outlineLevel="1">
      <c r="A125" s="17" t="s">
        <v>288</v>
      </c>
      <c r="B125" s="17">
        <v>47</v>
      </c>
      <c r="C125" s="17" t="s">
        <v>41</v>
      </c>
      <c r="D125" s="17" t="s">
        <v>251</v>
      </c>
      <c r="E125" s="17">
        <v>0</v>
      </c>
      <c r="F125" s="17">
        <v>0</v>
      </c>
      <c r="G125" s="17" t="s">
        <v>252</v>
      </c>
      <c r="H125" s="18">
        <v>141561</v>
      </c>
      <c r="I125" s="17">
        <v>0.3</v>
      </c>
      <c r="J125" s="17">
        <f t="shared" si="12"/>
        <v>0.42149999999999999</v>
      </c>
      <c r="K125" s="17">
        <f t="shared" si="12"/>
        <v>0.4355</v>
      </c>
      <c r="L125" s="17">
        <f t="shared" si="12"/>
        <v>0.47370000000000001</v>
      </c>
      <c r="M125" s="19">
        <f t="shared" si="14"/>
        <v>171288.81</v>
      </c>
      <c r="N125" s="19">
        <f t="shared" si="14"/>
        <v>171288.81</v>
      </c>
      <c r="O125" s="19">
        <f t="shared" si="14"/>
        <v>171288.81</v>
      </c>
      <c r="P125" s="19">
        <f t="shared" si="14"/>
        <v>171288.81</v>
      </c>
      <c r="Q125" s="19">
        <f t="shared" si="14"/>
        <v>171288.81</v>
      </c>
      <c r="R125" s="19">
        <f t="shared" si="14"/>
        <v>171288.81</v>
      </c>
      <c r="S125" s="19">
        <f t="shared" si="14"/>
        <v>171288.81</v>
      </c>
      <c r="T125" s="19">
        <f t="shared" si="14"/>
        <v>171288.81</v>
      </c>
      <c r="U125" s="19">
        <f t="shared" si="14"/>
        <v>175535.64</v>
      </c>
      <c r="V125" s="19">
        <f t="shared" si="14"/>
        <v>175535.64</v>
      </c>
      <c r="W125" s="19">
        <f t="shared" si="14"/>
        <v>175535.64</v>
      </c>
      <c r="X125" s="19">
        <f t="shared" si="14"/>
        <v>188276.13</v>
      </c>
    </row>
    <row r="126" spans="1:24" s="16" customFormat="1" ht="33" customHeight="1" collapsed="1">
      <c r="A126" s="11"/>
      <c r="B126" s="11">
        <v>48</v>
      </c>
      <c r="C126" s="12" t="s">
        <v>41</v>
      </c>
      <c r="D126" s="13"/>
      <c r="E126" s="11"/>
      <c r="F126" s="11"/>
      <c r="G126" s="11"/>
      <c r="H126" s="14">
        <v>200562</v>
      </c>
      <c r="I126" s="12">
        <v>0.4</v>
      </c>
      <c r="J126" s="12">
        <f t="shared" si="12"/>
        <v>0.53129999999999999</v>
      </c>
      <c r="K126" s="12">
        <f t="shared" si="12"/>
        <v>0.54549999999999998</v>
      </c>
      <c r="L126" s="12">
        <f t="shared" si="12"/>
        <v>0.58330000000000004</v>
      </c>
      <c r="M126" s="15">
        <f>ROUND($H126*(M$5*$I126+(1-$I126)),2)</f>
        <v>256719.35999999999</v>
      </c>
      <c r="N126" s="15">
        <f t="shared" si="14"/>
        <v>256719.35999999999</v>
      </c>
      <c r="O126" s="15">
        <f t="shared" si="14"/>
        <v>256719.35999999999</v>
      </c>
      <c r="P126" s="15">
        <f t="shared" si="14"/>
        <v>256719.35999999999</v>
      </c>
      <c r="Q126" s="15">
        <f t="shared" si="14"/>
        <v>256719.35999999999</v>
      </c>
      <c r="R126" s="15">
        <f t="shared" si="14"/>
        <v>256719.35999999999</v>
      </c>
      <c r="S126" s="15">
        <f t="shared" si="14"/>
        <v>256719.35999999999</v>
      </c>
      <c r="T126" s="15">
        <f t="shared" si="14"/>
        <v>256719.35999999999</v>
      </c>
      <c r="U126" s="15">
        <f t="shared" si="14"/>
        <v>264741.84000000003</v>
      </c>
      <c r="V126" s="15">
        <f t="shared" si="14"/>
        <v>264741.84000000003</v>
      </c>
      <c r="W126" s="15">
        <f t="shared" si="14"/>
        <v>264741.84000000003</v>
      </c>
      <c r="X126" s="15">
        <f t="shared" si="14"/>
        <v>288809.28000000003</v>
      </c>
    </row>
    <row r="127" spans="1:24" s="20" customFormat="1" ht="126.75" hidden="1" customHeight="1" outlineLevel="1">
      <c r="A127" s="17" t="s">
        <v>289</v>
      </c>
      <c r="B127" s="17">
        <v>48</v>
      </c>
      <c r="C127" s="17" t="s">
        <v>41</v>
      </c>
      <c r="D127" s="17" t="s">
        <v>253</v>
      </c>
      <c r="E127" s="17">
        <v>0</v>
      </c>
      <c r="F127" s="17">
        <v>0</v>
      </c>
      <c r="G127" s="17" t="s">
        <v>254</v>
      </c>
      <c r="H127" s="18">
        <v>200562</v>
      </c>
      <c r="I127" s="17">
        <v>0.4</v>
      </c>
      <c r="J127" s="17">
        <f t="shared" si="12"/>
        <v>0.53129999999999999</v>
      </c>
      <c r="K127" s="17">
        <f t="shared" si="12"/>
        <v>0.54549999999999998</v>
      </c>
      <c r="L127" s="17">
        <f t="shared" si="12"/>
        <v>0.58330000000000004</v>
      </c>
      <c r="M127" s="19">
        <f t="shared" si="14"/>
        <v>256719.35999999999</v>
      </c>
      <c r="N127" s="19">
        <f t="shared" si="14"/>
        <v>256719.35999999999</v>
      </c>
      <c r="O127" s="19">
        <f t="shared" si="14"/>
        <v>256719.35999999999</v>
      </c>
      <c r="P127" s="19">
        <f t="shared" si="14"/>
        <v>256719.35999999999</v>
      </c>
      <c r="Q127" s="19">
        <f t="shared" si="14"/>
        <v>256719.35999999999</v>
      </c>
      <c r="R127" s="19">
        <f t="shared" si="14"/>
        <v>256719.35999999999</v>
      </c>
      <c r="S127" s="19">
        <f t="shared" si="14"/>
        <v>256719.35999999999</v>
      </c>
      <c r="T127" s="19">
        <f t="shared" si="14"/>
        <v>256719.35999999999</v>
      </c>
      <c r="U127" s="19">
        <f t="shared" si="14"/>
        <v>264741.84000000003</v>
      </c>
      <c r="V127" s="19">
        <f t="shared" si="14"/>
        <v>264741.84000000003</v>
      </c>
      <c r="W127" s="19">
        <f t="shared" si="14"/>
        <v>264741.84000000003</v>
      </c>
      <c r="X127" s="19">
        <f t="shared" si="14"/>
        <v>288809.28000000003</v>
      </c>
    </row>
    <row r="128" spans="1:24" s="16" customFormat="1" ht="33" customHeight="1" collapsed="1">
      <c r="A128" s="11"/>
      <c r="B128" s="11">
        <v>49</v>
      </c>
      <c r="C128" s="12" t="s">
        <v>41</v>
      </c>
      <c r="D128" s="13"/>
      <c r="E128" s="11"/>
      <c r="F128" s="11"/>
      <c r="G128" s="11"/>
      <c r="H128" s="14">
        <v>335626</v>
      </c>
      <c r="I128" s="12">
        <v>0.15</v>
      </c>
      <c r="J128" s="12">
        <f t="shared" si="12"/>
        <v>0.23080000000000001</v>
      </c>
      <c r="K128" s="12">
        <f t="shared" si="12"/>
        <v>0.24110000000000001</v>
      </c>
      <c r="L128" s="12">
        <f t="shared" si="12"/>
        <v>0.27039999999999997</v>
      </c>
      <c r="M128" s="15">
        <f>ROUND($H128*(M$5*$I128+(1-$I128)),2)</f>
        <v>370866.73</v>
      </c>
      <c r="N128" s="15">
        <f t="shared" si="14"/>
        <v>370866.73</v>
      </c>
      <c r="O128" s="15">
        <f t="shared" si="14"/>
        <v>370866.73</v>
      </c>
      <c r="P128" s="15">
        <f t="shared" si="14"/>
        <v>370866.73</v>
      </c>
      <c r="Q128" s="15">
        <f t="shared" si="14"/>
        <v>370866.73</v>
      </c>
      <c r="R128" s="15">
        <f t="shared" si="14"/>
        <v>370866.73</v>
      </c>
      <c r="S128" s="15">
        <f t="shared" si="14"/>
        <v>370866.73</v>
      </c>
      <c r="T128" s="15">
        <f t="shared" si="14"/>
        <v>370866.73</v>
      </c>
      <c r="U128" s="15">
        <f t="shared" si="14"/>
        <v>375901.12</v>
      </c>
      <c r="V128" s="15">
        <f t="shared" si="14"/>
        <v>375901.12</v>
      </c>
      <c r="W128" s="15">
        <f t="shared" si="14"/>
        <v>375901.12</v>
      </c>
      <c r="X128" s="15">
        <f t="shared" si="14"/>
        <v>391004.29</v>
      </c>
    </row>
    <row r="129" spans="1:24" s="20" customFormat="1" ht="105" hidden="1" outlineLevel="1">
      <c r="A129" s="17" t="s">
        <v>290</v>
      </c>
      <c r="B129" s="17">
        <v>49</v>
      </c>
      <c r="C129" s="17" t="s">
        <v>41</v>
      </c>
      <c r="D129" s="17" t="s">
        <v>255</v>
      </c>
      <c r="E129" s="17">
        <v>0</v>
      </c>
      <c r="F129" s="17">
        <v>0</v>
      </c>
      <c r="G129" s="17" t="s">
        <v>256</v>
      </c>
      <c r="H129" s="18">
        <v>335626</v>
      </c>
      <c r="I129" s="17">
        <v>0.15</v>
      </c>
      <c r="J129" s="17">
        <f t="shared" si="12"/>
        <v>0.23080000000000001</v>
      </c>
      <c r="K129" s="17">
        <f t="shared" si="12"/>
        <v>0.24110000000000001</v>
      </c>
      <c r="L129" s="17">
        <f t="shared" si="12"/>
        <v>0.27039999999999997</v>
      </c>
      <c r="M129" s="19">
        <f t="shared" si="14"/>
        <v>370866.73</v>
      </c>
      <c r="N129" s="19">
        <f t="shared" si="14"/>
        <v>370866.73</v>
      </c>
      <c r="O129" s="19">
        <f t="shared" si="14"/>
        <v>370866.73</v>
      </c>
      <c r="P129" s="19">
        <f t="shared" si="14"/>
        <v>370866.73</v>
      </c>
      <c r="Q129" s="19">
        <f t="shared" si="14"/>
        <v>370866.73</v>
      </c>
      <c r="R129" s="19">
        <f t="shared" si="14"/>
        <v>370866.73</v>
      </c>
      <c r="S129" s="19">
        <f t="shared" si="14"/>
        <v>370866.73</v>
      </c>
      <c r="T129" s="19">
        <f t="shared" si="14"/>
        <v>370866.73</v>
      </c>
      <c r="U129" s="19">
        <f t="shared" si="14"/>
        <v>375901.12</v>
      </c>
      <c r="V129" s="19">
        <f t="shared" si="14"/>
        <v>375901.12</v>
      </c>
      <c r="W129" s="19">
        <f t="shared" si="14"/>
        <v>375901.12</v>
      </c>
      <c r="X129" s="19">
        <f t="shared" si="14"/>
        <v>391004.29</v>
      </c>
    </row>
    <row r="130" spans="1:24" s="16" customFormat="1" ht="33" customHeight="1" collapsed="1">
      <c r="A130" s="11"/>
      <c r="B130" s="11">
        <v>50</v>
      </c>
      <c r="C130" s="12" t="s">
        <v>42</v>
      </c>
      <c r="D130" s="13"/>
      <c r="E130" s="11"/>
      <c r="F130" s="11"/>
      <c r="G130" s="11"/>
      <c r="H130" s="14">
        <v>91694</v>
      </c>
      <c r="I130" s="12">
        <v>0.3</v>
      </c>
      <c r="J130" s="12">
        <f t="shared" si="12"/>
        <v>0.42149999999999999</v>
      </c>
      <c r="K130" s="12">
        <f t="shared" si="12"/>
        <v>0.4355</v>
      </c>
      <c r="L130" s="12">
        <f t="shared" si="12"/>
        <v>0.47370000000000001</v>
      </c>
      <c r="M130" s="15">
        <f>ROUND($H130*(M$5*$I130+(1-$I130)),2)</f>
        <v>110949.74</v>
      </c>
      <c r="N130" s="15">
        <f t="shared" si="14"/>
        <v>110949.74</v>
      </c>
      <c r="O130" s="15">
        <f t="shared" si="14"/>
        <v>110949.74</v>
      </c>
      <c r="P130" s="15">
        <f t="shared" si="14"/>
        <v>110949.74</v>
      </c>
      <c r="Q130" s="15">
        <f t="shared" si="14"/>
        <v>110949.74</v>
      </c>
      <c r="R130" s="15">
        <f t="shared" si="14"/>
        <v>110949.74</v>
      </c>
      <c r="S130" s="15">
        <f t="shared" si="14"/>
        <v>110949.74</v>
      </c>
      <c r="T130" s="15">
        <f t="shared" si="14"/>
        <v>110949.74</v>
      </c>
      <c r="U130" s="15">
        <f t="shared" si="14"/>
        <v>113700.56</v>
      </c>
      <c r="V130" s="15">
        <f t="shared" si="14"/>
        <v>113700.56</v>
      </c>
      <c r="W130" s="15">
        <f t="shared" si="14"/>
        <v>113700.56</v>
      </c>
      <c r="X130" s="15">
        <f t="shared" si="14"/>
        <v>121953.02</v>
      </c>
    </row>
    <row r="131" spans="1:24" s="20" customFormat="1" ht="105" hidden="1" outlineLevel="1">
      <c r="A131" s="17" t="s">
        <v>291</v>
      </c>
      <c r="B131" s="17">
        <v>50</v>
      </c>
      <c r="C131" s="17" t="s">
        <v>42</v>
      </c>
      <c r="D131" s="17" t="s">
        <v>257</v>
      </c>
      <c r="E131" s="17">
        <v>0</v>
      </c>
      <c r="F131" s="17">
        <v>0</v>
      </c>
      <c r="G131" s="17" t="s">
        <v>258</v>
      </c>
      <c r="H131" s="18">
        <v>91694</v>
      </c>
      <c r="I131" s="17">
        <v>0.3</v>
      </c>
      <c r="J131" s="17">
        <f t="shared" si="12"/>
        <v>0.42149999999999999</v>
      </c>
      <c r="K131" s="17">
        <f t="shared" si="12"/>
        <v>0.4355</v>
      </c>
      <c r="L131" s="17">
        <f t="shared" si="12"/>
        <v>0.47370000000000001</v>
      </c>
      <c r="M131" s="19">
        <f t="shared" si="14"/>
        <v>110949.74</v>
      </c>
      <c r="N131" s="19">
        <f t="shared" si="14"/>
        <v>110949.74</v>
      </c>
      <c r="O131" s="19">
        <f t="shared" si="14"/>
        <v>110949.74</v>
      </c>
      <c r="P131" s="19">
        <f t="shared" si="14"/>
        <v>110949.74</v>
      </c>
      <c r="Q131" s="19">
        <f t="shared" si="14"/>
        <v>110949.74</v>
      </c>
      <c r="R131" s="19">
        <f t="shared" si="14"/>
        <v>110949.74</v>
      </c>
      <c r="S131" s="19">
        <f t="shared" si="14"/>
        <v>110949.74</v>
      </c>
      <c r="T131" s="19">
        <f t="shared" si="14"/>
        <v>110949.74</v>
      </c>
      <c r="U131" s="19">
        <f t="shared" si="14"/>
        <v>113700.56</v>
      </c>
      <c r="V131" s="19">
        <f t="shared" si="14"/>
        <v>113700.56</v>
      </c>
      <c r="W131" s="19">
        <f t="shared" si="14"/>
        <v>113700.56</v>
      </c>
      <c r="X131" s="19">
        <f t="shared" si="14"/>
        <v>121953.02</v>
      </c>
    </row>
    <row r="132" spans="1:24" s="20" customFormat="1" ht="45" hidden="1" outlineLevel="1">
      <c r="A132" s="17" t="s">
        <v>292</v>
      </c>
      <c r="B132" s="17">
        <v>50</v>
      </c>
      <c r="C132" s="17" t="s">
        <v>42</v>
      </c>
      <c r="D132" s="17" t="s">
        <v>259</v>
      </c>
      <c r="E132" s="17">
        <v>0</v>
      </c>
      <c r="F132" s="17">
        <v>0</v>
      </c>
      <c r="G132" s="17" t="s">
        <v>260</v>
      </c>
      <c r="H132" s="18">
        <v>91694</v>
      </c>
      <c r="I132" s="17">
        <v>0.3</v>
      </c>
      <c r="J132" s="17">
        <f t="shared" si="12"/>
        <v>0.42149999999999999</v>
      </c>
      <c r="K132" s="17">
        <f t="shared" si="12"/>
        <v>0.4355</v>
      </c>
      <c r="L132" s="17">
        <f t="shared" si="12"/>
        <v>0.47370000000000001</v>
      </c>
      <c r="M132" s="19">
        <f t="shared" si="14"/>
        <v>110949.74</v>
      </c>
      <c r="N132" s="19">
        <f t="shared" si="14"/>
        <v>110949.74</v>
      </c>
      <c r="O132" s="19">
        <f t="shared" si="14"/>
        <v>110949.74</v>
      </c>
      <c r="P132" s="19">
        <f t="shared" si="14"/>
        <v>110949.74</v>
      </c>
      <c r="Q132" s="19">
        <f t="shared" si="14"/>
        <v>110949.74</v>
      </c>
      <c r="R132" s="19">
        <f t="shared" si="14"/>
        <v>110949.74</v>
      </c>
      <c r="S132" s="19">
        <f t="shared" si="14"/>
        <v>110949.74</v>
      </c>
      <c r="T132" s="19">
        <f t="shared" si="14"/>
        <v>110949.74</v>
      </c>
      <c r="U132" s="19">
        <f t="shared" si="14"/>
        <v>113700.56</v>
      </c>
      <c r="V132" s="19">
        <f t="shared" si="14"/>
        <v>113700.56</v>
      </c>
      <c r="W132" s="19">
        <f t="shared" si="14"/>
        <v>113700.56</v>
      </c>
      <c r="X132" s="19">
        <f t="shared" si="14"/>
        <v>121953.02</v>
      </c>
    </row>
    <row r="133" spans="1:24" s="20" customFormat="1" ht="30" hidden="1" outlineLevel="1">
      <c r="A133" s="17" t="s">
        <v>293</v>
      </c>
      <c r="B133" s="17">
        <v>50</v>
      </c>
      <c r="C133" s="17" t="s">
        <v>42</v>
      </c>
      <c r="D133" s="17" t="s">
        <v>261</v>
      </c>
      <c r="E133" s="17">
        <v>0</v>
      </c>
      <c r="F133" s="17">
        <v>0</v>
      </c>
      <c r="G133" s="17" t="s">
        <v>262</v>
      </c>
      <c r="H133" s="18">
        <v>91694</v>
      </c>
      <c r="I133" s="17">
        <v>0.3</v>
      </c>
      <c r="J133" s="17">
        <f t="shared" si="12"/>
        <v>0.42149999999999999</v>
      </c>
      <c r="K133" s="17">
        <f t="shared" si="12"/>
        <v>0.4355</v>
      </c>
      <c r="L133" s="17">
        <f t="shared" si="12"/>
        <v>0.47370000000000001</v>
      </c>
      <c r="M133" s="19">
        <f t="shared" si="14"/>
        <v>110949.74</v>
      </c>
      <c r="N133" s="19">
        <f t="shared" si="14"/>
        <v>110949.74</v>
      </c>
      <c r="O133" s="19">
        <f t="shared" si="14"/>
        <v>110949.74</v>
      </c>
      <c r="P133" s="19">
        <f t="shared" si="14"/>
        <v>110949.74</v>
      </c>
      <c r="Q133" s="19">
        <f t="shared" si="14"/>
        <v>110949.74</v>
      </c>
      <c r="R133" s="19">
        <f t="shared" si="14"/>
        <v>110949.74</v>
      </c>
      <c r="S133" s="19">
        <f t="shared" si="14"/>
        <v>110949.74</v>
      </c>
      <c r="T133" s="19">
        <f t="shared" si="14"/>
        <v>110949.74</v>
      </c>
      <c r="U133" s="19">
        <f t="shared" si="14"/>
        <v>113700.56</v>
      </c>
      <c r="V133" s="19">
        <f t="shared" si="14"/>
        <v>113700.56</v>
      </c>
      <c r="W133" s="19">
        <f t="shared" si="14"/>
        <v>113700.56</v>
      </c>
      <c r="X133" s="19">
        <f t="shared" si="14"/>
        <v>121953.02</v>
      </c>
    </row>
    <row r="134" spans="1:24" s="16" customFormat="1" ht="33" customHeight="1" collapsed="1">
      <c r="A134" s="11"/>
      <c r="B134" s="11">
        <v>51</v>
      </c>
      <c r="C134" s="12" t="s">
        <v>42</v>
      </c>
      <c r="D134" s="13"/>
      <c r="E134" s="11"/>
      <c r="F134" s="11"/>
      <c r="G134" s="11"/>
      <c r="H134" s="14">
        <v>134626</v>
      </c>
      <c r="I134" s="12">
        <v>0.3</v>
      </c>
      <c r="J134" s="12">
        <f t="shared" si="12"/>
        <v>0.42149999999999999</v>
      </c>
      <c r="K134" s="12">
        <f t="shared" si="12"/>
        <v>0.4355</v>
      </c>
      <c r="L134" s="12">
        <f t="shared" si="12"/>
        <v>0.47370000000000001</v>
      </c>
      <c r="M134" s="15">
        <f>ROUND($H134*(M$5*$I134+(1-$I134)),2)</f>
        <v>162897.46</v>
      </c>
      <c r="N134" s="15">
        <f t="shared" si="14"/>
        <v>162897.46</v>
      </c>
      <c r="O134" s="15">
        <f t="shared" si="14"/>
        <v>162897.46</v>
      </c>
      <c r="P134" s="15">
        <f t="shared" si="14"/>
        <v>162897.46</v>
      </c>
      <c r="Q134" s="15">
        <f t="shared" si="14"/>
        <v>162897.46</v>
      </c>
      <c r="R134" s="15">
        <f t="shared" si="14"/>
        <v>162897.46</v>
      </c>
      <c r="S134" s="15">
        <f t="shared" si="14"/>
        <v>162897.46</v>
      </c>
      <c r="T134" s="15">
        <f t="shared" si="14"/>
        <v>162897.46</v>
      </c>
      <c r="U134" s="15">
        <f t="shared" si="14"/>
        <v>166936.24</v>
      </c>
      <c r="V134" s="15">
        <f t="shared" si="14"/>
        <v>166936.24</v>
      </c>
      <c r="W134" s="15">
        <f t="shared" si="14"/>
        <v>166936.24</v>
      </c>
      <c r="X134" s="15">
        <f t="shared" si="14"/>
        <v>179052.58</v>
      </c>
    </row>
    <row r="135" spans="1:24" s="20" customFormat="1" ht="60" hidden="1" outlineLevel="1">
      <c r="A135" s="17" t="s">
        <v>294</v>
      </c>
      <c r="B135" s="17">
        <v>51</v>
      </c>
      <c r="C135" s="17" t="s">
        <v>42</v>
      </c>
      <c r="D135" s="17" t="s">
        <v>263</v>
      </c>
      <c r="E135" s="17">
        <v>0</v>
      </c>
      <c r="F135" s="17">
        <v>0</v>
      </c>
      <c r="G135" s="17" t="s">
        <v>264</v>
      </c>
      <c r="H135" s="18">
        <v>134626</v>
      </c>
      <c r="I135" s="17">
        <v>0.3</v>
      </c>
      <c r="J135" s="17">
        <f t="shared" si="12"/>
        <v>0.42149999999999999</v>
      </c>
      <c r="K135" s="17">
        <f t="shared" si="12"/>
        <v>0.4355</v>
      </c>
      <c r="L135" s="17">
        <f t="shared" si="12"/>
        <v>0.47370000000000001</v>
      </c>
      <c r="M135" s="19">
        <f t="shared" si="14"/>
        <v>162897.46</v>
      </c>
      <c r="N135" s="19">
        <f t="shared" si="14"/>
        <v>162897.46</v>
      </c>
      <c r="O135" s="19">
        <f t="shared" si="14"/>
        <v>162897.46</v>
      </c>
      <c r="P135" s="19">
        <f t="shared" si="14"/>
        <v>162897.46</v>
      </c>
      <c r="Q135" s="19">
        <f t="shared" si="14"/>
        <v>162897.46</v>
      </c>
      <c r="R135" s="19">
        <f t="shared" si="14"/>
        <v>162897.46</v>
      </c>
      <c r="S135" s="19">
        <f t="shared" si="14"/>
        <v>162897.46</v>
      </c>
      <c r="T135" s="19">
        <f t="shared" si="14"/>
        <v>162897.46</v>
      </c>
      <c r="U135" s="19">
        <f t="shared" si="14"/>
        <v>166936.24</v>
      </c>
      <c r="V135" s="19">
        <f t="shared" si="14"/>
        <v>166936.24</v>
      </c>
      <c r="W135" s="19">
        <f t="shared" si="14"/>
        <v>166936.24</v>
      </c>
      <c r="X135" s="19">
        <f t="shared" si="14"/>
        <v>179052.58</v>
      </c>
    </row>
    <row r="136" spans="1:24" s="16" customFormat="1" ht="33" customHeight="1" collapsed="1">
      <c r="A136" s="11"/>
      <c r="B136" s="11">
        <v>52</v>
      </c>
      <c r="C136" s="12" t="s">
        <v>43</v>
      </c>
      <c r="D136" s="13"/>
      <c r="E136" s="11"/>
      <c r="F136" s="11"/>
      <c r="G136" s="11"/>
      <c r="H136" s="14">
        <v>119167</v>
      </c>
      <c r="I136" s="12">
        <v>0.3</v>
      </c>
      <c r="J136" s="12">
        <f t="shared" si="12"/>
        <v>0.42149999999999999</v>
      </c>
      <c r="K136" s="12">
        <f t="shared" si="12"/>
        <v>0.4355</v>
      </c>
      <c r="L136" s="12">
        <f t="shared" si="12"/>
        <v>0.47370000000000001</v>
      </c>
      <c r="M136" s="15">
        <f>ROUND($H136*(M$5*$I136+(1-$I136)),2)</f>
        <v>144192.07</v>
      </c>
      <c r="N136" s="15">
        <f t="shared" si="14"/>
        <v>144192.07</v>
      </c>
      <c r="O136" s="15">
        <f t="shared" si="14"/>
        <v>144192.07</v>
      </c>
      <c r="P136" s="15">
        <f t="shared" si="14"/>
        <v>144192.07</v>
      </c>
      <c r="Q136" s="15">
        <f t="shared" si="14"/>
        <v>144192.07</v>
      </c>
      <c r="R136" s="15">
        <f t="shared" si="14"/>
        <v>144192.07</v>
      </c>
      <c r="S136" s="15">
        <f t="shared" si="14"/>
        <v>144192.07</v>
      </c>
      <c r="T136" s="15">
        <f t="shared" si="14"/>
        <v>144192.07</v>
      </c>
      <c r="U136" s="15">
        <f t="shared" si="14"/>
        <v>147767.07999999999</v>
      </c>
      <c r="V136" s="15">
        <f t="shared" si="14"/>
        <v>147767.07999999999</v>
      </c>
      <c r="W136" s="15">
        <f t="shared" si="14"/>
        <v>147767.07999999999</v>
      </c>
      <c r="X136" s="15">
        <f t="shared" si="14"/>
        <v>158492.10999999999</v>
      </c>
    </row>
    <row r="137" spans="1:24" s="20" customFormat="1" ht="45" hidden="1" outlineLevel="1">
      <c r="A137" s="17" t="s">
        <v>295</v>
      </c>
      <c r="B137" s="17">
        <v>52</v>
      </c>
      <c r="C137" s="17" t="s">
        <v>43</v>
      </c>
      <c r="D137" s="17" t="s">
        <v>265</v>
      </c>
      <c r="E137" s="17">
        <v>0</v>
      </c>
      <c r="F137" s="17">
        <v>0</v>
      </c>
      <c r="G137" s="17" t="s">
        <v>266</v>
      </c>
      <c r="H137" s="18">
        <v>119167</v>
      </c>
      <c r="I137" s="17">
        <v>0.3</v>
      </c>
      <c r="J137" s="17">
        <f t="shared" si="12"/>
        <v>0.42149999999999999</v>
      </c>
      <c r="K137" s="17">
        <f t="shared" si="12"/>
        <v>0.4355</v>
      </c>
      <c r="L137" s="17">
        <f t="shared" si="12"/>
        <v>0.47370000000000001</v>
      </c>
      <c r="M137" s="19">
        <f t="shared" si="14"/>
        <v>144192.07</v>
      </c>
      <c r="N137" s="19">
        <f t="shared" si="14"/>
        <v>144192.07</v>
      </c>
      <c r="O137" s="19">
        <f t="shared" si="14"/>
        <v>144192.07</v>
      </c>
      <c r="P137" s="19">
        <f t="shared" si="14"/>
        <v>144192.07</v>
      </c>
      <c r="Q137" s="19">
        <f t="shared" si="14"/>
        <v>144192.07</v>
      </c>
      <c r="R137" s="19">
        <f t="shared" si="14"/>
        <v>144192.07</v>
      </c>
      <c r="S137" s="19">
        <f t="shared" si="14"/>
        <v>144192.07</v>
      </c>
      <c r="T137" s="19">
        <f t="shared" si="14"/>
        <v>144192.07</v>
      </c>
      <c r="U137" s="19">
        <f t="shared" si="14"/>
        <v>147767.07999999999</v>
      </c>
      <c r="V137" s="19">
        <f t="shared" si="14"/>
        <v>147767.07999999999</v>
      </c>
      <c r="W137" s="19">
        <f t="shared" si="14"/>
        <v>147767.07999999999</v>
      </c>
      <c r="X137" s="19">
        <f t="shared" si="14"/>
        <v>158492.10999999999</v>
      </c>
    </row>
    <row r="138" spans="1:24" s="20" customFormat="1" ht="75" hidden="1" outlineLevel="1">
      <c r="A138" s="17" t="s">
        <v>296</v>
      </c>
      <c r="B138" s="17">
        <v>52</v>
      </c>
      <c r="C138" s="17" t="s">
        <v>43</v>
      </c>
      <c r="D138" s="17" t="s">
        <v>267</v>
      </c>
      <c r="E138" s="17">
        <v>0</v>
      </c>
      <c r="F138" s="17">
        <v>0</v>
      </c>
      <c r="G138" s="17" t="s">
        <v>268</v>
      </c>
      <c r="H138" s="18">
        <v>119167</v>
      </c>
      <c r="I138" s="17">
        <v>0.3</v>
      </c>
      <c r="J138" s="17">
        <f t="shared" si="12"/>
        <v>0.42149999999999999</v>
      </c>
      <c r="K138" s="17">
        <f t="shared" si="12"/>
        <v>0.4355</v>
      </c>
      <c r="L138" s="17">
        <f t="shared" si="12"/>
        <v>0.47370000000000001</v>
      </c>
      <c r="M138" s="19">
        <f t="shared" si="14"/>
        <v>144192.07</v>
      </c>
      <c r="N138" s="19">
        <f t="shared" si="14"/>
        <v>144192.07</v>
      </c>
      <c r="O138" s="19">
        <f t="shared" si="14"/>
        <v>144192.07</v>
      </c>
      <c r="P138" s="19">
        <f t="shared" si="14"/>
        <v>144192.07</v>
      </c>
      <c r="Q138" s="19">
        <f t="shared" si="14"/>
        <v>144192.07</v>
      </c>
      <c r="R138" s="19">
        <f t="shared" si="14"/>
        <v>144192.07</v>
      </c>
      <c r="S138" s="19">
        <f t="shared" si="14"/>
        <v>144192.07</v>
      </c>
      <c r="T138" s="19">
        <f t="shared" si="14"/>
        <v>144192.07</v>
      </c>
      <c r="U138" s="19">
        <f t="shared" si="14"/>
        <v>147767.07999999999</v>
      </c>
      <c r="V138" s="19">
        <f t="shared" si="14"/>
        <v>147767.07999999999</v>
      </c>
      <c r="W138" s="19">
        <f t="shared" si="14"/>
        <v>147767.07999999999</v>
      </c>
      <c r="X138" s="19">
        <f t="shared" si="14"/>
        <v>158492.10999999999</v>
      </c>
    </row>
    <row r="139" spans="1:24" s="20" customFormat="1" ht="160.5" hidden="1" customHeight="1" outlineLevel="1">
      <c r="A139" s="17" t="s">
        <v>297</v>
      </c>
      <c r="B139" s="17">
        <v>52</v>
      </c>
      <c r="C139" s="17" t="s">
        <v>43</v>
      </c>
      <c r="D139" s="17" t="s">
        <v>269</v>
      </c>
      <c r="E139" s="17" t="s">
        <v>298</v>
      </c>
      <c r="F139" s="17" t="s">
        <v>299</v>
      </c>
      <c r="G139" s="17" t="s">
        <v>300</v>
      </c>
      <c r="H139" s="18">
        <v>119167</v>
      </c>
      <c r="I139" s="17">
        <v>0.3</v>
      </c>
      <c r="J139" s="17">
        <f t="shared" si="12"/>
        <v>0.42149999999999999</v>
      </c>
      <c r="K139" s="17">
        <f t="shared" si="12"/>
        <v>0.4355</v>
      </c>
      <c r="L139" s="17">
        <f t="shared" si="12"/>
        <v>0.47370000000000001</v>
      </c>
      <c r="M139" s="19">
        <f t="shared" si="14"/>
        <v>144192.07</v>
      </c>
      <c r="N139" s="19">
        <f t="shared" si="14"/>
        <v>144192.07</v>
      </c>
      <c r="O139" s="19">
        <f t="shared" si="14"/>
        <v>144192.07</v>
      </c>
      <c r="P139" s="19">
        <f t="shared" si="14"/>
        <v>144192.07</v>
      </c>
      <c r="Q139" s="19">
        <f t="shared" si="14"/>
        <v>144192.07</v>
      </c>
      <c r="R139" s="19">
        <f t="shared" si="14"/>
        <v>144192.07</v>
      </c>
      <c r="S139" s="19">
        <f t="shared" si="14"/>
        <v>144192.07</v>
      </c>
      <c r="T139" s="19">
        <f t="shared" si="14"/>
        <v>144192.07</v>
      </c>
      <c r="U139" s="19">
        <f t="shared" si="14"/>
        <v>147767.07999999999</v>
      </c>
      <c r="V139" s="19">
        <f t="shared" si="14"/>
        <v>147767.07999999999</v>
      </c>
      <c r="W139" s="19">
        <f t="shared" si="14"/>
        <v>147767.07999999999</v>
      </c>
      <c r="X139" s="19">
        <f t="shared" si="14"/>
        <v>158492.10999999999</v>
      </c>
    </row>
    <row r="140" spans="1:24" s="16" customFormat="1" ht="33" customHeight="1" collapsed="1">
      <c r="A140" s="11"/>
      <c r="B140" s="11">
        <v>53</v>
      </c>
      <c r="C140" s="12" t="s">
        <v>44</v>
      </c>
      <c r="D140" s="13"/>
      <c r="E140" s="11"/>
      <c r="F140" s="11"/>
      <c r="G140" s="11"/>
      <c r="H140" s="14">
        <v>182087</v>
      </c>
      <c r="I140" s="12">
        <v>0.15</v>
      </c>
      <c r="J140" s="12">
        <f t="shared" si="12"/>
        <v>0.23080000000000001</v>
      </c>
      <c r="K140" s="12">
        <f t="shared" si="12"/>
        <v>0.24110000000000001</v>
      </c>
      <c r="L140" s="12">
        <f t="shared" si="12"/>
        <v>0.27039999999999997</v>
      </c>
      <c r="M140" s="15">
        <f>ROUND($H140*(M$5*$I140+(1-$I140)),2)</f>
        <v>201206.14</v>
      </c>
      <c r="N140" s="15">
        <f t="shared" si="14"/>
        <v>201206.14</v>
      </c>
      <c r="O140" s="15">
        <f t="shared" si="14"/>
        <v>201206.14</v>
      </c>
      <c r="P140" s="15">
        <f t="shared" si="14"/>
        <v>201206.14</v>
      </c>
      <c r="Q140" s="15">
        <f t="shared" si="14"/>
        <v>201206.14</v>
      </c>
      <c r="R140" s="15">
        <f t="shared" si="14"/>
        <v>201206.14</v>
      </c>
      <c r="S140" s="15">
        <f t="shared" si="14"/>
        <v>201206.14</v>
      </c>
      <c r="T140" s="15">
        <f t="shared" si="14"/>
        <v>201206.14</v>
      </c>
      <c r="U140" s="15">
        <f t="shared" si="14"/>
        <v>203937.44</v>
      </c>
      <c r="V140" s="15">
        <f t="shared" si="14"/>
        <v>203937.44</v>
      </c>
      <c r="W140" s="15">
        <f t="shared" si="14"/>
        <v>203937.44</v>
      </c>
      <c r="X140" s="15">
        <f t="shared" si="14"/>
        <v>212131.36</v>
      </c>
    </row>
    <row r="141" spans="1:24" s="20" customFormat="1" ht="105" hidden="1" outlineLevel="1">
      <c r="A141" s="17" t="s">
        <v>301</v>
      </c>
      <c r="B141" s="17">
        <v>53</v>
      </c>
      <c r="C141" s="17" t="s">
        <v>44</v>
      </c>
      <c r="D141" s="17" t="s">
        <v>270</v>
      </c>
      <c r="E141" s="17">
        <v>0</v>
      </c>
      <c r="F141" s="17">
        <v>0</v>
      </c>
      <c r="G141" s="17" t="s">
        <v>271</v>
      </c>
      <c r="H141" s="18">
        <v>182087</v>
      </c>
      <c r="I141" s="17">
        <v>0.15</v>
      </c>
      <c r="J141" s="17">
        <f t="shared" si="12"/>
        <v>0.23080000000000001</v>
      </c>
      <c r="K141" s="17">
        <f t="shared" si="12"/>
        <v>0.24110000000000001</v>
      </c>
      <c r="L141" s="17">
        <f t="shared" si="12"/>
        <v>0.27039999999999997</v>
      </c>
      <c r="M141" s="19">
        <f t="shared" si="14"/>
        <v>201206.14</v>
      </c>
      <c r="N141" s="19">
        <f t="shared" si="14"/>
        <v>201206.14</v>
      </c>
      <c r="O141" s="19">
        <f t="shared" si="14"/>
        <v>201206.14</v>
      </c>
      <c r="P141" s="19">
        <f t="shared" si="14"/>
        <v>201206.14</v>
      </c>
      <c r="Q141" s="19">
        <f t="shared" si="14"/>
        <v>201206.14</v>
      </c>
      <c r="R141" s="19">
        <f t="shared" si="14"/>
        <v>201206.14</v>
      </c>
      <c r="S141" s="19">
        <f t="shared" si="14"/>
        <v>201206.14</v>
      </c>
      <c r="T141" s="19">
        <f t="shared" si="14"/>
        <v>201206.14</v>
      </c>
      <c r="U141" s="19">
        <f t="shared" si="14"/>
        <v>203937.44</v>
      </c>
      <c r="V141" s="19">
        <f t="shared" si="14"/>
        <v>203937.44</v>
      </c>
      <c r="W141" s="19">
        <f t="shared" si="14"/>
        <v>203937.44</v>
      </c>
      <c r="X141" s="19">
        <f t="shared" si="14"/>
        <v>212131.36</v>
      </c>
    </row>
    <row r="142" spans="1:24" s="16" customFormat="1" ht="33" customHeight="1" collapsed="1">
      <c r="A142" s="11"/>
      <c r="B142" s="11">
        <v>54</v>
      </c>
      <c r="C142" s="12" t="s">
        <v>44</v>
      </c>
      <c r="D142" s="13"/>
      <c r="E142" s="11"/>
      <c r="F142" s="11"/>
      <c r="G142" s="11"/>
      <c r="H142" s="14">
        <v>98903</v>
      </c>
      <c r="I142" s="12">
        <v>0.3</v>
      </c>
      <c r="J142" s="12">
        <f t="shared" si="12"/>
        <v>0.42149999999999999</v>
      </c>
      <c r="K142" s="12">
        <f t="shared" si="12"/>
        <v>0.4355</v>
      </c>
      <c r="L142" s="12">
        <f t="shared" si="12"/>
        <v>0.47370000000000001</v>
      </c>
      <c r="M142" s="15">
        <f>ROUND($H142*(M$5*$I142+(1-$I142)),2)</f>
        <v>119672.63</v>
      </c>
      <c r="N142" s="15">
        <f t="shared" si="14"/>
        <v>119672.63</v>
      </c>
      <c r="O142" s="15">
        <f t="shared" si="14"/>
        <v>119672.63</v>
      </c>
      <c r="P142" s="15">
        <f t="shared" si="14"/>
        <v>119672.63</v>
      </c>
      <c r="Q142" s="15">
        <f t="shared" si="14"/>
        <v>119672.63</v>
      </c>
      <c r="R142" s="15">
        <f t="shared" si="14"/>
        <v>119672.63</v>
      </c>
      <c r="S142" s="15">
        <f t="shared" si="14"/>
        <v>119672.63</v>
      </c>
      <c r="T142" s="15">
        <f t="shared" si="14"/>
        <v>119672.63</v>
      </c>
      <c r="U142" s="15">
        <f t="shared" si="14"/>
        <v>122639.72</v>
      </c>
      <c r="V142" s="15">
        <f t="shared" si="14"/>
        <v>122639.72</v>
      </c>
      <c r="W142" s="15">
        <f t="shared" si="14"/>
        <v>122639.72</v>
      </c>
      <c r="X142" s="15">
        <f t="shared" si="14"/>
        <v>131540.99</v>
      </c>
    </row>
    <row r="143" spans="1:24" s="20" customFormat="1" ht="30" hidden="1" outlineLevel="1">
      <c r="A143" s="17" t="s">
        <v>302</v>
      </c>
      <c r="B143" s="17">
        <v>54</v>
      </c>
      <c r="C143" s="17" t="s">
        <v>44</v>
      </c>
      <c r="D143" s="17" t="s">
        <v>272</v>
      </c>
      <c r="E143" s="17">
        <v>0</v>
      </c>
      <c r="F143" s="17">
        <v>0</v>
      </c>
      <c r="G143" s="17" t="s">
        <v>273</v>
      </c>
      <c r="H143" s="18">
        <v>98903</v>
      </c>
      <c r="I143" s="17">
        <v>0.3</v>
      </c>
      <c r="J143" s="17">
        <f t="shared" si="12"/>
        <v>0.42149999999999999</v>
      </c>
      <c r="K143" s="17">
        <f t="shared" si="12"/>
        <v>0.4355</v>
      </c>
      <c r="L143" s="17">
        <f t="shared" si="12"/>
        <v>0.47370000000000001</v>
      </c>
      <c r="M143" s="19">
        <f t="shared" si="14"/>
        <v>119672.63</v>
      </c>
      <c r="N143" s="19">
        <f t="shared" si="14"/>
        <v>119672.63</v>
      </c>
      <c r="O143" s="19">
        <f t="shared" si="14"/>
        <v>119672.63</v>
      </c>
      <c r="P143" s="19">
        <f t="shared" si="14"/>
        <v>119672.63</v>
      </c>
      <c r="Q143" s="19">
        <f t="shared" si="14"/>
        <v>119672.63</v>
      </c>
      <c r="R143" s="19">
        <f t="shared" si="14"/>
        <v>119672.63</v>
      </c>
      <c r="S143" s="19">
        <f t="shared" si="14"/>
        <v>119672.63</v>
      </c>
      <c r="T143" s="19">
        <f t="shared" si="14"/>
        <v>119672.63</v>
      </c>
      <c r="U143" s="19">
        <f t="shared" si="14"/>
        <v>122639.72</v>
      </c>
      <c r="V143" s="19">
        <f t="shared" si="14"/>
        <v>122639.72</v>
      </c>
      <c r="W143" s="19">
        <f t="shared" si="14"/>
        <v>122639.72</v>
      </c>
      <c r="X143" s="19">
        <f t="shared" si="14"/>
        <v>131540.99</v>
      </c>
    </row>
  </sheetData>
  <autoFilter ref="A4:X4"/>
  <mergeCells count="4">
    <mergeCell ref="A1:X1"/>
    <mergeCell ref="J2:L3"/>
    <mergeCell ref="M2:X2"/>
    <mergeCell ref="J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01.01.19</vt:lpstr>
      <vt:lpstr>'с 01.01.19'!_ФильтрБазыДанных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Абих Юлия Васильевна</cp:lastModifiedBy>
  <dcterms:created xsi:type="dcterms:W3CDTF">2018-12-25T09:52:33Z</dcterms:created>
  <dcterms:modified xsi:type="dcterms:W3CDTF">2019-01-15T07:15:50Z</dcterms:modified>
</cp:coreProperties>
</file>